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activeTab="1"/>
  </bookViews>
  <sheets>
    <sheet name="建设项目招标控制价汇总表" sheetId="4" r:id="rId1"/>
    <sheet name="1.道路清扫保洁部分项目费用审核表" sheetId="5" r:id="rId2"/>
    <sheet name="2.绿化" sheetId="9" r:id="rId3"/>
    <sheet name="3.河涌" sheetId="8" r:id="rId4"/>
    <sheet name="4.牛皮癣" sheetId="10" r:id="rId5"/>
    <sheet name="5.大雁村" sheetId="7" r:id="rId6"/>
  </sheets>
  <definedNames>
    <definedName name="_xlnm._FilterDatabase" localSheetId="2" hidden="1">'2.绿化'!$A$6:$H$186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<sst xmlns="http://schemas.openxmlformats.org/spreadsheetml/2006/main" count="973" uniqueCount="512">
  <si>
    <t>建设项目招标控制价汇总表</t>
  </si>
  <si>
    <t>项目名称:</t>
  </si>
  <si>
    <t>2025-2028年黄圃镇环卫作业、内河涌河面保洁及绿化养护服务项目</t>
  </si>
  <si>
    <t>第1页, 共1页</t>
  </si>
  <si>
    <t>序号</t>
  </si>
  <si>
    <t>单位工程名称</t>
  </si>
  <si>
    <t>金额(元/年)</t>
  </si>
  <si>
    <t>一</t>
  </si>
  <si>
    <t>镇环卫部分</t>
  </si>
  <si>
    <t>1</t>
  </si>
  <si>
    <t>道路清扫保洁部分</t>
  </si>
  <si>
    <t>2</t>
  </si>
  <si>
    <t>绿化管护部分</t>
  </si>
  <si>
    <t>3</t>
  </si>
  <si>
    <t>河涌保洁部分</t>
  </si>
  <si>
    <t>4</t>
  </si>
  <si>
    <t>城市牛皮癣部分</t>
  </si>
  <si>
    <t/>
  </si>
  <si>
    <t>小计</t>
  </si>
  <si>
    <t>二</t>
  </si>
  <si>
    <t>大雁村清部分</t>
  </si>
  <si>
    <t>大雁村保洁主要街巷  环卫清扫保洁</t>
  </si>
  <si>
    <t>合    计</t>
  </si>
  <si>
    <t>注：暂估价包括分部分项工程中的暂估价和专业工程暂估价。</t>
  </si>
  <si>
    <t>单位工程招标控制价汇总表</t>
  </si>
  <si>
    <t>工程名称:</t>
  </si>
  <si>
    <t>汇总内容</t>
  </si>
  <si>
    <t>项目名称</t>
  </si>
  <si>
    <t>项目特征描述</t>
  </si>
  <si>
    <t>计量
单位</t>
  </si>
  <si>
    <t>工程量</t>
  </si>
  <si>
    <t>金额(元)</t>
  </si>
  <si>
    <t>综合单价</t>
  </si>
  <si>
    <t>合价</t>
  </si>
  <si>
    <t>作业费</t>
  </si>
  <si>
    <t>1.1</t>
  </si>
  <si>
    <t>道路机械清扫、人工配合道路清扫保洁（主干道、次干道、支路）</t>
  </si>
  <si>
    <t>1.1.1</t>
  </si>
  <si>
    <t>一级人机两扫</t>
  </si>
  <si>
    <t>道路机械清扫保洁 扫路车清扫、人工配合机械道路保洁（一级人机两扫）（有隔离带）</t>
  </si>
  <si>
    <t>道路机械清扫、人工配合机械道路保洁
1、每天8:00前清扫完第一遍，16:00前清扫完第二遍。机扫时需开启洒水系统，并配小型作业车尾随捡漏。
2、保洁作业包括清理人行道、辅道、机动车道、绿化分隔带、渠化岛、树池、广场公园的垃圾、渣土杂物路障以及清除路面污染等，要求保持路面干净，路面基本见本色。
3、每天按道路保洁要求实施16小时巡回保洁（一级、二级和三级道路，每天4：00至20:00）和12小时巡回保洁（四级道路及其他安排12小时保洁路段，每天4：00至12:00,14:00至18：00），具体为每1小时巡回1次
5、有隔离带按左右</t>
  </si>
  <si>
    <t>km</t>
  </si>
  <si>
    <t>1.1.2</t>
  </si>
  <si>
    <t>二级人机两扫</t>
  </si>
  <si>
    <t>道路机械清扫保洁 扫路车清扫、人工配合机械道路保洁（二级人机两扫）（有隔离带）</t>
  </si>
  <si>
    <t>道路机械清扫
1、每天8:00前清扫完第一遍，16:00前清扫完第二遍。机扫时需开启洒水系统，并配小型作业车尾随捡漏。
2、保洁作业包括清理人行道、辅道、机动车道、绿化分隔带、渠化岛、树池、广场公园的垃圾、渣土杂物路障以及清除路面污染等，要求保持路面干净，路面基本见本色。
3、每天按道路保洁要求实施16小时巡回保洁（一级、二级和三级道路，每天4：00至20:00）和12小时巡回保洁（四级道路及其他安排12小时保洁路段，每天4：00至12:00,14:00至18：00），具体为每1小时巡回1次
5、有隔离带按左右两侧车道以四线计算</t>
  </si>
  <si>
    <t>道路机械清扫保洁 扫路车清扫、人工配合机械道路保洁（二级人机两扫）（无隔离带）</t>
  </si>
  <si>
    <t>道路机械清扫、人工配合机械道路保洁
1、每天8:00前清扫完第一遍，16:00前清扫完第二遍。机扫时需开启洒水系统，并配小型作业车尾随捡漏。
2、保洁作业包括清理人行道、辅道、机动车道、绿化分隔带、渠化岛、树池、广场公园的垃圾、渣土杂物路障以及清除路面污染等，要求保持路面干净，路面基本见本色。
3、每天按道路保洁要求实施16小时巡回保洁（一级、二级和三级道路，每天4：00至20:00）和12小时巡回保洁（四级道路及其他安排12小时保洁路段，每天4：00至12:00,14:00至18：00），具体为每1小时巡回1次
5、无隔离带按左右两侧车道以两线计算</t>
  </si>
  <si>
    <t>1.1.3</t>
  </si>
  <si>
    <t>三级机扫两扫</t>
  </si>
  <si>
    <t>道路机械清扫保洁 扫路车清扫、人工配合机械道路保洁（三级人机两扫）（有隔离带）</t>
  </si>
  <si>
    <t>道路机械清扫保洁
1、每天8:00前清扫完第一遍，16:00前清扫完第二遍。机扫时需开启洒水系统，并配小型作业车尾随捡漏。
2、保洁作业包括清理人行道、辅道、机动车道、绿化分隔带、渠化岛、树池、广场公园的垃圾、渣土杂物路障以及清除路面污染等，要求保持路面干净，路面基本见本色。
3、每天按道路保洁要求实施16小时巡回保洁（一级、二级和三级道路，每天4：00至20:00）和12小时巡回保洁（四级道路及其他安排12小时保洁路段，每天4：00至12:00,14:00至18：00），具体为每1小时巡回1次
5、有隔离带按左右两侧车道以四线计算</t>
  </si>
  <si>
    <t>道路机械清扫保洁 扫路车清扫、人工配合机械道路保洁（三级人机两扫）（无隔离带）</t>
  </si>
  <si>
    <t>道路机械清扫保洁
1、每天8:00前清扫完第一遍，16:00前清扫完第二遍。机扫时需开启洒水系统，并配小型作业车尾随捡漏。
2、保洁作业包括清理人行道、辅道、机动车道、绿化分隔带、渠化岛、树池、广场公园的垃圾、渣土杂物路障以及清除路面污染等，要求保持路面干净，路面基本见本色。
3、每天按道路保洁要求实施16小时巡回保洁（一级、二级和三级道路，每天4：00至20:00）和12小时巡回保洁（四级道路及其他安排12小时保洁路段，每天4：00至12:00,14:00至18：00），具体为每1小时巡回1次
4、无隔离带按左右两侧车道以两线计算</t>
  </si>
  <si>
    <t>1.2</t>
  </si>
  <si>
    <t>人工清扫保洁（街巷道路）</t>
  </si>
  <si>
    <t>1.2.1</t>
  </si>
  <si>
    <t>一级人扫两扫</t>
  </si>
  <si>
    <t>道路人工清扫 保洁(每班两扫) 一级</t>
  </si>
  <si>
    <t>人工道路清扫保洁 一班两扫
1、每天8:00前清扫完第一遍，16:00前清扫完第二遍。机扫时需开启洒水系统，并配小型作业车尾随捡漏。
2、保洁作业包括清理人行道、辅道、机动车道、绿化分隔带、渠化岛、树池、广场公园的垃圾、渣土杂物路障以及清除路面污染等，要求保持路面干净，路面基本见本色。
3、每天按道路保洁要求实施16小时巡回保洁（一级、二级和三级道路，每天4：00至20:00）和12小时巡回保洁（四级道路及其他安排12小时保洁路段，每天4：00至12:00,14:00至18：00），具体为每1小时巡回1次</t>
  </si>
  <si>
    <r>
      <t>m</t>
    </r>
    <r>
      <rPr>
        <vertAlign val="superscript"/>
        <sz val="10"/>
        <rFont val="宋体"/>
        <charset val="134"/>
      </rPr>
      <t>2</t>
    </r>
  </si>
  <si>
    <t>1.2.2</t>
  </si>
  <si>
    <t>二级人扫两扫</t>
  </si>
  <si>
    <t>道路人工清扫 保洁(每班两扫) 二级</t>
  </si>
  <si>
    <t>道路人工清扫每班两扫
1、每天8:00前清扫完第一遍，16:00前清扫完第二遍。机扫时需开启洒水系统，并配小型作业车尾随捡漏。
2、保洁作业包括清理人行道、辅道、机动车道、绿化分隔带、渠化岛、树池、广场公园的垃圾、渣土杂物路障以及清除路面污染等，要求保持路面干净，路面基本见本色。3、每天按道路保洁要求实施16小时巡回保洁（一级、二级和三级道路，每天4：00至20:00）和12小时巡回保洁（四级道路及其他安排12小时保洁路段，每天4：00至12:00,14:00至18：00），具体为每1小时巡回1次</t>
  </si>
  <si>
    <t>1.2.3</t>
  </si>
  <si>
    <t>三级人扫两扫</t>
  </si>
  <si>
    <t>道路人工清扫 保洁(每班两扫) 三级</t>
  </si>
  <si>
    <t>1.2.4</t>
  </si>
  <si>
    <t>四级人扫一扫</t>
  </si>
  <si>
    <t>道路人工清扫 保洁(每班一扫) 四级</t>
  </si>
  <si>
    <t>人工道路清扫保洁 一班一扫
1、每天8:00前清扫完第一遍，16:00前清扫完第二遍。机扫时需开启洒水系统，并配小型作业车尾随捡漏。
2、保洁作业包括清理人行道、辅道、机动车道、绿化分隔带、渠化岛、树池、广场公园的垃圾、渣土杂物路障以及清除路面污染等，要求保持路面干净，路面基本见本色。
3、每天按道路保洁要求实施16小时巡回保洁（一级、二级和三级道路，每天4：00至20:00）和12小时巡回保洁（四级道路及其他安排12小时保洁路段，每天4：00至12:00,14:00至18：00），具体为每1小时巡回1次</t>
  </si>
  <si>
    <t>1.2.5</t>
  </si>
  <si>
    <t>新增四级人扫一扫</t>
  </si>
  <si>
    <t>1.3</t>
  </si>
  <si>
    <t>花果山公园、城标广场、中心广场</t>
  </si>
  <si>
    <t>1.4</t>
  </si>
  <si>
    <t>道路清洗</t>
  </si>
  <si>
    <t>道路洒水</t>
  </si>
  <si>
    <t>1、一级道路、中心广场和公园每周清洗2次
2、道路冲洗包含行车道、辅道、人行道和分隔带冲洗，并根据应急要求随脏随洗。道路清洗工作均需使用专门以及配套的设备清洗，清洗人行道时，要求作业时做好防范措施，不得扰民。
2、按左右两侧车道计算</t>
  </si>
  <si>
    <t>道路冲洗</t>
  </si>
  <si>
    <t>1.5</t>
  </si>
  <si>
    <t>公厕清扫、保洁维护和维修</t>
  </si>
  <si>
    <t>1、每座公厕至少有1名环卫工人负责保洁及管理。每日至少全面清洗两遍（第一遍8:00—9:00，第二遍13:00—14:00），保洁时间8:00—12:00,13:00—17:00，根据需要随脏随洗，每周对场所消毒杀菌两次，及时除“四害”、除臭、降尘，有效预防控制病媒生物；定期开展公厕清淤吸污工作，清理产生的污物和污水需合法合规处理，不得乱排放</t>
  </si>
  <si>
    <t>座</t>
  </si>
  <si>
    <t>1.6</t>
  </si>
  <si>
    <t>垃圾收运至中转站、中转站转运至垃圾处理基地</t>
  </si>
  <si>
    <t>全镇垃圾分类以及餐厨垃圾和厨余垃圾收运</t>
  </si>
  <si>
    <t>1、全镇垃圾分类以及餐厨垃圾和厨余垃圾收运工作
2、运至神湾南部基地处理站处理，运输距离50公里范围</t>
  </si>
  <si>
    <t>t</t>
  </si>
  <si>
    <t>运送全镇垃圾中转站和配套有垃圾压缩箱的楼盘小区、厂企的生活垃圾到北部垃圾处理基地</t>
  </si>
  <si>
    <t>1、运送全镇垃圾中转站和配套有垃圾压缩箱的楼盘小区、厂企的生活垃圾到北部垃圾处理基地。
2、运输距离11公里范围</t>
  </si>
  <si>
    <t>1.7</t>
  </si>
  <si>
    <t>垃圾收集站（点）清洗保洁与管理</t>
  </si>
  <si>
    <t>1、垃圾收集点及周边每天清洗不少于1次
2、垃圾收集点及周边保洁，每天5:00—20:00</t>
  </si>
  <si>
    <t>1.8</t>
  </si>
  <si>
    <t>清洗、维护维修和更新垃圾桶、果皮箱</t>
  </si>
  <si>
    <t>清洗、维护维修和更新约500个垃圾桶</t>
  </si>
  <si>
    <t>1、垃圾桶、果皮箱保澍，每天5:00—20:00
2、垃圾桶、果皮箱清洗每周不少于 2 次</t>
  </si>
  <si>
    <t>清洗、维护维修和更新约500个果皮箱</t>
  </si>
  <si>
    <t>1.9</t>
  </si>
  <si>
    <t>人工费</t>
  </si>
  <si>
    <t>1.10</t>
  </si>
  <si>
    <t>材料费</t>
  </si>
  <si>
    <t>1.11</t>
  </si>
  <si>
    <t>机械费</t>
  </si>
  <si>
    <t>1.12</t>
  </si>
  <si>
    <t>管理费</t>
  </si>
  <si>
    <t>1.13</t>
  </si>
  <si>
    <t>利润</t>
  </si>
  <si>
    <t>措施项目费</t>
  </si>
  <si>
    <t>2.1</t>
  </si>
  <si>
    <t>安全防护、文明施工措施费部分</t>
  </si>
  <si>
    <t>按系数计算的安全文明施工费</t>
  </si>
  <si>
    <t>分部分项人工费+分部分项机具费</t>
  </si>
  <si>
    <t>2.2</t>
  </si>
  <si>
    <t>其他措施费部分</t>
  </si>
  <si>
    <t>税前作业费用</t>
  </si>
  <si>
    <t>增值税销项税额</t>
  </si>
  <si>
    <t>招标控制价合计</t>
  </si>
  <si>
    <t>分部分项工程费</t>
  </si>
  <si>
    <t>食品工业园</t>
  </si>
  <si>
    <t>晋合路</t>
  </si>
  <si>
    <t>秋枫、凤凰木</t>
  </si>
  <si>
    <t>中标人须按广东省《城市绿地管养质量标准》（DB44/T269-2005）的要求进行管养作业。
1、行道树修剪定植五年以内自然形乔木一级养护
2、行道树机械淋水定植五年以内一级养护
3、行道树施肥定植五年以内一、二级养护
4、行道树病虫害防治一级养护
5、行道树身涂白定植五年以内
6、管养期一年</t>
  </si>
  <si>
    <t>株</t>
  </si>
  <si>
    <t>健强路</t>
  </si>
  <si>
    <t>火焰木、樟树</t>
  </si>
  <si>
    <t>健富路</t>
  </si>
  <si>
    <t>非洲棟、秋枫、榕树、小叶榄仁</t>
  </si>
  <si>
    <t>1.1.4</t>
  </si>
  <si>
    <t>健愉路</t>
  </si>
  <si>
    <t>小叶榄仁、白玉兰</t>
  </si>
  <si>
    <t>1.1.5</t>
  </si>
  <si>
    <t>康泰路</t>
  </si>
  <si>
    <t>糖胶树、菩提榕、小叶榄仁、幌伞枫、樟树、木棉树、白玉兰、芒果树</t>
  </si>
  <si>
    <t>1.1.6</t>
  </si>
  <si>
    <t>健民路</t>
  </si>
  <si>
    <t>小叶榄仁、木棉树、秋枫、樟树、糖胶树、芒果树、鸡蛋花、菩提榕</t>
  </si>
  <si>
    <t>1.1.7</t>
  </si>
  <si>
    <t>健成路</t>
  </si>
  <si>
    <t>樟树、菩提榕、细叶榕树、人心果、芒果树、龙眼树、木棉树、小叶榄仁、海南蒲桃、长叶榕树</t>
  </si>
  <si>
    <t>1.1.8</t>
  </si>
  <si>
    <t>康盛路</t>
  </si>
  <si>
    <t>细叶榕树
幌伞枫
金蒲桃
秋枫
小黄榕树
菩提榕
小叶榄仁</t>
  </si>
  <si>
    <t>1.1.9</t>
  </si>
  <si>
    <t>健全路</t>
  </si>
  <si>
    <t>秋枫</t>
  </si>
  <si>
    <t>1.1.10</t>
  </si>
  <si>
    <t>健振路</t>
  </si>
  <si>
    <t>糖胶树</t>
  </si>
  <si>
    <t>1.1.11</t>
  </si>
  <si>
    <t>健智路</t>
  </si>
  <si>
    <t>紫荆
大叶紫薇
秋枫</t>
  </si>
  <si>
    <t>1.1.12</t>
  </si>
  <si>
    <t>健辉路</t>
  </si>
  <si>
    <t>小叶榄仁
糖胶树</t>
  </si>
  <si>
    <t>1.1.13</t>
  </si>
  <si>
    <t>健业路</t>
  </si>
  <si>
    <t>幌伞枫
葵花风铃木
小叶榄仁
蒲葵树
长叶榕树
细叶榕树
菩提榕
秋枫
凤凰木</t>
  </si>
  <si>
    <t>马新工业园</t>
  </si>
  <si>
    <t>盛业南路</t>
  </si>
  <si>
    <t>菩提榕
冬青
樟树
细叶榕树
金蒲桃
小叶榄仁</t>
  </si>
  <si>
    <t>启业南路</t>
  </si>
  <si>
    <t>凤凰木
菩提榕
小叶榄仁
樟树
火焰木</t>
  </si>
  <si>
    <t>添业南路</t>
  </si>
  <si>
    <t>掌叶黄钟木
大黄椰
小叶榄仁</t>
  </si>
  <si>
    <t>盛红路</t>
  </si>
  <si>
    <t>火焰木
菩提榕
樟树
细叶榕树
绿化芒
白玉兰
紫荆
长叶榕树</t>
  </si>
  <si>
    <t>添盛四街</t>
  </si>
  <si>
    <t>大叶紫薇
金蒲桃
樟树
细叶榕树
罗汉松
菩提榕
小叶榄仁
火焰木
长叶榕树</t>
  </si>
  <si>
    <t>1.2.6</t>
  </si>
  <si>
    <t>强业南路</t>
  </si>
  <si>
    <t>细叶榕树
长叶榕树
菩提榕
小叶榄仁
木棉</t>
  </si>
  <si>
    <t>1.2.7</t>
  </si>
  <si>
    <t>添业北路</t>
  </si>
  <si>
    <t>木棉
小叶榄仁
凤凰木
大叶紫薇
菩提榕</t>
  </si>
  <si>
    <t>1.2.8</t>
  </si>
  <si>
    <t>盛凯路</t>
  </si>
  <si>
    <t>樟树
掌叶黄钟木</t>
  </si>
  <si>
    <t>1.2.9</t>
  </si>
  <si>
    <t>启业北路</t>
  </si>
  <si>
    <t>樟树
印度紫檀
木棉
细叶榕树
菩提榕
长叶榕树
小黄榕树
小叶榄仁
白玉兰
非洲棟
金蒲桃
大王椰</t>
  </si>
  <si>
    <t>1.2.10</t>
  </si>
  <si>
    <t>强业北路</t>
  </si>
  <si>
    <t>菩提榕
栾树
榕树
小叶榄仁
樟树
木棉
凤凰木</t>
  </si>
  <si>
    <t>1.2.11</t>
  </si>
  <si>
    <t>盛添一街</t>
  </si>
  <si>
    <t>长叶榕树
小叶榄仁
凤凰木
海南蒲桃
大红花球
菩提榕
大叶紫薇</t>
  </si>
  <si>
    <t>1.2.12</t>
  </si>
  <si>
    <t>盛添二街</t>
  </si>
  <si>
    <t>木棉
非洲棟
大红花球
菩提榕
栾树</t>
  </si>
  <si>
    <t>1.2.13</t>
  </si>
  <si>
    <t>盛添三街</t>
  </si>
  <si>
    <t>1.2.14</t>
  </si>
  <si>
    <t>世纪花园旁（无名路</t>
  </si>
  <si>
    <t>1.2.15</t>
  </si>
  <si>
    <t>盛邦路</t>
  </si>
  <si>
    <t>长叶榕树
小叶榄仁
菩提榕</t>
  </si>
  <si>
    <t>大雁工业园</t>
  </si>
  <si>
    <t>㎡</t>
  </si>
  <si>
    <t>1.3.1</t>
  </si>
  <si>
    <t>魁东一路</t>
  </si>
  <si>
    <t>大叶紫薇</t>
  </si>
  <si>
    <t>1.3.2</t>
  </si>
  <si>
    <t>魁东二路</t>
  </si>
  <si>
    <t>榕树
大叶紫薇</t>
  </si>
  <si>
    <t>1.3.3</t>
  </si>
  <si>
    <t>魁东四路</t>
  </si>
  <si>
    <t>1.3.4</t>
  </si>
  <si>
    <t>魁中路</t>
  </si>
  <si>
    <t>秋枫
铁刀木
紫薇
仁面子
凤凰木</t>
  </si>
  <si>
    <t>1.3.5</t>
  </si>
  <si>
    <t>魁南路</t>
  </si>
  <si>
    <t>紫薇
海南蒲桃
火焰木
麻棟
紫荆
樟树
糖胶树
榕树
秋枫</t>
  </si>
  <si>
    <t>1.3.6</t>
  </si>
  <si>
    <t>铁刀木
秋枫
紫薇
仁面子
凤凰木</t>
  </si>
  <si>
    <t>1.3.7</t>
  </si>
  <si>
    <t>广兴路</t>
  </si>
  <si>
    <t>麻棟
紫薇
凤凰木
秋枫</t>
  </si>
  <si>
    <t>1.3.8</t>
  </si>
  <si>
    <t>建成路</t>
  </si>
  <si>
    <t>海南蒲桃
菩提榕</t>
  </si>
  <si>
    <t>1.3.9</t>
  </si>
  <si>
    <t>神飞路</t>
  </si>
  <si>
    <t>凤凰木
小叶榄仁
榕树
木棉</t>
  </si>
  <si>
    <t>1.3.10</t>
  </si>
  <si>
    <t>建基路</t>
  </si>
  <si>
    <t>菩提榕
火焰木</t>
  </si>
  <si>
    <t>1.3.11</t>
  </si>
  <si>
    <t>信裕路</t>
  </si>
  <si>
    <t>糖胶树
幌伞枫
榕树
大王椰</t>
  </si>
  <si>
    <t>1.3.12</t>
  </si>
  <si>
    <t>建裕路</t>
  </si>
  <si>
    <t>火焰木</t>
  </si>
  <si>
    <t>1.3.13</t>
  </si>
  <si>
    <t>雁西一路</t>
  </si>
  <si>
    <t>樟树
凤凰木
木棉</t>
  </si>
  <si>
    <t>1.3.14</t>
  </si>
  <si>
    <t>雁西二路</t>
  </si>
  <si>
    <t>菩提榕
榕树
大王椰
幌伞枫</t>
  </si>
  <si>
    <t>1.3.15</t>
  </si>
  <si>
    <t>雁南路</t>
  </si>
  <si>
    <t>火焰木
大叶榕树
木棉
樟树
凤凰木</t>
  </si>
  <si>
    <t>1.3.16</t>
  </si>
  <si>
    <t>雁东一路</t>
  </si>
  <si>
    <t>菩提榕
糖胶树</t>
  </si>
  <si>
    <t>中标人须按广东省《城市绿地管养质量标准》（DB44/T269-2005）的要求进行管养作业。
1、行道树修剪定植五年以内自然形乔木一级养护
2、行道树机械淋水
定植五年以内一级养护
3、行道树施肥定植五年以内一、二级养护
4、行道树病虫害防治一级养护
5、行道树身涂白定植五年以内
6、管养期一年</t>
  </si>
  <si>
    <t>1.3.17</t>
  </si>
  <si>
    <t>雁东二路</t>
  </si>
  <si>
    <t>木棉
糖胶树</t>
  </si>
  <si>
    <t>1.3.18</t>
  </si>
  <si>
    <t>雁东三路</t>
  </si>
  <si>
    <t>海南蒲桃
火焰木
紫荆</t>
  </si>
  <si>
    <t>1.3.19</t>
  </si>
  <si>
    <t>雁东五路</t>
  </si>
  <si>
    <t>紫薇</t>
  </si>
  <si>
    <t>1.3.20</t>
  </si>
  <si>
    <t>圃灵路</t>
  </si>
  <si>
    <t>糖胶树
小叶榄仁
木棉
凤凰木
火焰木
秋枫
黄金叶球
大红花球</t>
  </si>
  <si>
    <t>小黄榕、草皮</t>
  </si>
  <si>
    <t>中标人须按广东省《城市绿地管养质量标准》（DB44/T269-2005）的要求进行管养作业。
1、绿地保洁一级养护
2、绿地修剪一级养护
3、绿地松土、除杂草一级养护
4、绿地人工淋水一级养护
5、绿地施肥一级养护
6、绿地病虫害防治一级养护
7、管养期一年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</si>
  <si>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</si>
  <si>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1.3.21</t>
  </si>
  <si>
    <t>大雁高速桥底</t>
  </si>
  <si>
    <t>草皮</t>
  </si>
  <si>
    <t>1.3.22</t>
  </si>
  <si>
    <t>吴栏加油站至华口</t>
  </si>
  <si>
    <t>火焰木
小叶榄仁
凤凰木
榕树
樟树
紫薇
糖胶树</t>
  </si>
  <si>
    <t>小黄榕、草皮、红鳞蒲桃
黄金叶、小黄榕、鹅掌紫、龙船花、红继木、辣杜鹃、杂草
黄金叶、小黄榕、龙船花、红继木、红鳞蒲桃
红继木、龙船花、黄金叶、小黄榕、红鳞蒲桃、草皮</t>
  </si>
  <si>
    <t>凯隆城旁</t>
  </si>
  <si>
    <t>中标人须按广东省《城市绿地管养质量标准》（DB44/T269-2005）的要求进行管养作业。
1、行道树修剪定植五年以内自然形乔木一级养护
2、行道树机械淋水定植五年以内一级养护
3、行道树施肥定植五年以内一、二级养护
4、行道树病虫害防治一级养护
5、行道树身涂白定植五年以内</t>
  </si>
  <si>
    <t>花果山休闲公园及新旧城区</t>
  </si>
  <si>
    <t>1.4.1</t>
  </si>
  <si>
    <t>鸿发东路</t>
  </si>
  <si>
    <t>小叶榕
海南蒲桃
车仔型花盆摆放时花（蓝花草）</t>
  </si>
  <si>
    <t>中标人须按广东省《城市绿地管养质量标准》（DB44/T269-2005）的要求进行管养作业。
1、行道树修剪定植五年以内自然形乔木一级养护
2、行道树机械淋水定植五年以内一级养护
3、行道树施肥定植五年以内一、二级养护
4、行道树病虫害防治一级养护</t>
  </si>
  <si>
    <t>1.4.2</t>
  </si>
  <si>
    <t>鸿发中路</t>
  </si>
  <si>
    <t>海南蒲桃</t>
  </si>
  <si>
    <t>1.4.3</t>
  </si>
  <si>
    <t>鸿发西路</t>
  </si>
  <si>
    <t>阴香
紫荆</t>
  </si>
  <si>
    <t>1.4.4</t>
  </si>
  <si>
    <t>凯龙城旁</t>
  </si>
  <si>
    <t>1.4.5</t>
  </si>
  <si>
    <t>横石路</t>
  </si>
  <si>
    <t>樟树
木棉
水蒲桃
龙眼树
榕树</t>
  </si>
  <si>
    <t>中标人须按广东省《城市绿地管养质量标准》（DB44/T269-2005）的要求进行管养作业。
1、行道树修剪定植五年以内自然形乔木一级养护</t>
  </si>
  <si>
    <t>1.4.6</t>
  </si>
  <si>
    <t>横石路一期</t>
  </si>
  <si>
    <t>秋枫
腊杜鹃</t>
  </si>
  <si>
    <t>1.4.7</t>
  </si>
  <si>
    <t>圃南路</t>
  </si>
  <si>
    <t>麻棟
小叶榄仁
宫粉紫荆
黄金榕球</t>
  </si>
  <si>
    <t>蜘蛛兰、福建茶</t>
  </si>
  <si>
    <t>1.4.8</t>
  </si>
  <si>
    <t>东盛街</t>
  </si>
  <si>
    <t>长叶榕树
印度紫檀
小叶榕
黄金叶球</t>
  </si>
  <si>
    <t>1.4.9</t>
  </si>
  <si>
    <t>新柳西路</t>
  </si>
  <si>
    <t>宫粉紫荆
小叶榕
樟树</t>
  </si>
  <si>
    <t>1.4.10</t>
  </si>
  <si>
    <t>新柳中路</t>
  </si>
  <si>
    <t>宫粉紫荆
秋枫
盆架子
小叶榄仁</t>
  </si>
  <si>
    <t>1.4.11</t>
  </si>
  <si>
    <t>新柳东路</t>
  </si>
  <si>
    <t>宫粉紫荆</t>
  </si>
  <si>
    <t>1.4.12</t>
  </si>
  <si>
    <t>富溢路</t>
  </si>
  <si>
    <t>黄花风铃木
秋枫
凤凰木
小叶榕
大红花、杜鹃</t>
  </si>
  <si>
    <t>1.4.13</t>
  </si>
  <si>
    <t>新城路</t>
  </si>
  <si>
    <t>长叶榕树</t>
  </si>
  <si>
    <t>1.4.14</t>
  </si>
  <si>
    <t>商业大街</t>
  </si>
  <si>
    <t>樟树
木棉
凤仙
车仔型花盆摆放时花（蓝花草）</t>
  </si>
  <si>
    <t>1.4.15</t>
  </si>
  <si>
    <t>新明中路</t>
  </si>
  <si>
    <t>白玉兰
盘花（龙船花）</t>
  </si>
  <si>
    <t>1.4.16</t>
  </si>
  <si>
    <t>新明南路</t>
  </si>
  <si>
    <t>菩提榕</t>
  </si>
  <si>
    <t>1.4.17</t>
  </si>
  <si>
    <t>新明北路</t>
  </si>
  <si>
    <t>盘花（龙船花）</t>
  </si>
  <si>
    <t>1.4.18</t>
  </si>
  <si>
    <t>新丰南路</t>
  </si>
  <si>
    <t>秋枫
罗汉松
紫薇</t>
  </si>
  <si>
    <t>龙船花、黄金叶</t>
  </si>
  <si>
    <t>1.4.19</t>
  </si>
  <si>
    <t>新丰中、北路</t>
  </si>
  <si>
    <t>菩提榕
小叶榕
黄金叶球</t>
  </si>
  <si>
    <t>红背、福建茶、小黄榕</t>
  </si>
  <si>
    <t>1.4.20</t>
  </si>
  <si>
    <t>新丰五号路</t>
  </si>
  <si>
    <t>紫荆</t>
  </si>
  <si>
    <t>1.4.21</t>
  </si>
  <si>
    <t>新丰一号路</t>
  </si>
  <si>
    <t>海南蒲桃
凤凰木
串钱柳</t>
  </si>
  <si>
    <t>1.4.22</t>
  </si>
  <si>
    <t>龙株路</t>
  </si>
  <si>
    <t>1.4.23</t>
  </si>
  <si>
    <t>前进路</t>
  </si>
  <si>
    <t>1.4.24</t>
  </si>
  <si>
    <t>龙安街</t>
  </si>
  <si>
    <t>绿化芒</t>
  </si>
  <si>
    <t>1.4.25</t>
  </si>
  <si>
    <t>观仙北路</t>
  </si>
  <si>
    <t>紫荆
凤凰木</t>
  </si>
  <si>
    <t>朱蕉、花叶良姜、红继木、龙船花、草皮</t>
  </si>
  <si>
    <t>1.4.26</t>
  </si>
  <si>
    <t>新圃路</t>
  </si>
  <si>
    <t>大红花球</t>
  </si>
  <si>
    <t>1.4.27</t>
  </si>
  <si>
    <t>南坑路</t>
  </si>
  <si>
    <t>白玉兰</t>
  </si>
  <si>
    <t>1.4.28</t>
  </si>
  <si>
    <t>观仙路（培红小学正门口）</t>
  </si>
  <si>
    <t>龙眼、榄仁、仁面子</t>
  </si>
  <si>
    <t>1.4.29</t>
  </si>
  <si>
    <t>朝南路、朝南西路</t>
  </si>
  <si>
    <t>菩提榕
白玉兰</t>
  </si>
  <si>
    <t>1.4.30</t>
  </si>
  <si>
    <t>新地二桥</t>
  </si>
  <si>
    <t>火焰木
假连翘、灰莉球</t>
  </si>
  <si>
    <t>红继木、福建茶、鹅掌藤、海芋
台湾草</t>
  </si>
  <si>
    <t>1.4.31</t>
  </si>
  <si>
    <t>鳌新路</t>
  </si>
  <si>
    <t>紫荆
虎尾椰
樟树
黄金榕球、红果子球、毛杜鹃球</t>
  </si>
  <si>
    <t>红继木、黄金叶、小黄榕</t>
  </si>
  <si>
    <t>1.4.32</t>
  </si>
  <si>
    <t>体育场</t>
  </si>
  <si>
    <t>垂榕、高山榕
大王椰
黄金榕球</t>
  </si>
  <si>
    <t>1.4.33</t>
  </si>
  <si>
    <t>安居楼</t>
  </si>
  <si>
    <t>绿化芒
海南蒲桃
九里香球、大红花球、朱缨花球</t>
  </si>
  <si>
    <t>九里香、草皮</t>
  </si>
  <si>
    <t>1.4.34</t>
  </si>
  <si>
    <t>中心广场</t>
  </si>
  <si>
    <t>绿化芒
大叶紫薇
苏铁
叶子花
秋枫
木棉
榕树
木樨
红车、红继木球、黄金叶球、木槿球、灰莉</t>
  </si>
  <si>
    <t>鸭脚木、假连翘、福建茶、蜘蛛兰、龙船花、红继木、朱焦、星花</t>
  </si>
  <si>
    <t>1.4.35</t>
  </si>
  <si>
    <t>兴圃商业城</t>
  </si>
  <si>
    <t>小叶榕
大王椰
南洋彬
苏铁</t>
  </si>
  <si>
    <t>1.4.36</t>
  </si>
  <si>
    <t>德兴路</t>
  </si>
  <si>
    <t>高山榕</t>
  </si>
  <si>
    <t>1.4.37</t>
  </si>
  <si>
    <t>新发南路</t>
  </si>
  <si>
    <t>长叶榕</t>
  </si>
  <si>
    <t>1.4.38</t>
  </si>
  <si>
    <t>新发北路</t>
  </si>
  <si>
    <t>绿化芒
紫荆
长叶榕
小叶榄仁</t>
  </si>
  <si>
    <t>中标人须按广东省《城市绿地管养质量标准》（DB44/T269-2005）的要求进行管养作业。
1、行道树修剪定植五年以内自然形乔木一级养护
2、行道树机械淋水定植五年以内一级养护
3、行道树施肥定植
五年以内一、二级养护
4、行道树病虫害防治一级养护
5、行道树身涂白定植五年以内
6、管养期一年</t>
  </si>
  <si>
    <t>1.4.39</t>
  </si>
  <si>
    <t>后山新街（旧看守所）</t>
  </si>
  <si>
    <t>木棉
麻棟
榕树</t>
  </si>
  <si>
    <t>1.4.40</t>
  </si>
  <si>
    <t>环山西路</t>
  </si>
  <si>
    <t>麻棟
绿化芒</t>
  </si>
  <si>
    <t>1.4.41</t>
  </si>
  <si>
    <t>花果山公园</t>
  </si>
  <si>
    <t>黄金榕球、大红花球
龙柏</t>
  </si>
  <si>
    <t>黄金叶</t>
  </si>
  <si>
    <t>1.4.42</t>
  </si>
  <si>
    <t>华南花坛</t>
  </si>
  <si>
    <t>榕树</t>
  </si>
  <si>
    <t>1.4.43</t>
  </si>
  <si>
    <t>旧戏院石级</t>
  </si>
  <si>
    <t>蓝花草</t>
  </si>
  <si>
    <t>1.4.44</t>
  </si>
  <si>
    <t>张沙嘴公园</t>
  </si>
  <si>
    <t>像胶榕
小叶榕
木棉
黄榕球</t>
  </si>
  <si>
    <t>福建茶、草皮</t>
  </si>
  <si>
    <t>1.4.45</t>
  </si>
  <si>
    <t>新基小公园</t>
  </si>
  <si>
    <t>小叶榕
木棉
南洋彬</t>
  </si>
  <si>
    <t>福建茶、黄金叶</t>
  </si>
  <si>
    <t>1.4.46</t>
  </si>
  <si>
    <t>金城片区</t>
  </si>
  <si>
    <t>大红花、福建茶</t>
  </si>
  <si>
    <t>1.4.47</t>
  </si>
  <si>
    <t>城雕公园</t>
  </si>
  <si>
    <t>凤凰木
花盆（龙船花）
桂花
红继木球、马英丹球</t>
  </si>
  <si>
    <t>黄金叶、福建茶、龙船花、小黄榕、朱蕉、红继木</t>
  </si>
  <si>
    <t>纵四线、岭栏路</t>
  </si>
  <si>
    <t>1.5.1</t>
  </si>
  <si>
    <t>纵四线</t>
  </si>
  <si>
    <t>火焰木
无忧树
仁面子
黄槐</t>
  </si>
  <si>
    <t>1.5.2</t>
  </si>
  <si>
    <t>纵四线（技术学院旁）</t>
  </si>
  <si>
    <t>台湾草</t>
  </si>
  <si>
    <t>1.5.3</t>
  </si>
  <si>
    <t>岭南路红绿灯人工岛</t>
  </si>
  <si>
    <t>火焰木
红鳞蒲桃
小叶榄仁
凤凰木</t>
  </si>
  <si>
    <t>红继木、小黄榕、草皮</t>
  </si>
  <si>
    <t>1.5.4</t>
  </si>
  <si>
    <t>岭南路</t>
  </si>
  <si>
    <t>澳洲鸭脚木
秋枫
澳洲火焰木
美丽异木棉
铁刀木
细叶榄仁
麻楝
宫粉紫荆
狗牙花
四季桂
细叶紫薇
洋金凤
美洲槐
红车
红绒球
灰莉
粉花夹竹桃
大红花
樟树
杜鹃
小黄榕球
木棉
橡胶树</t>
  </si>
  <si>
    <t>满天星
蜘蛛兰
合果芋
肾蕨
红背桂
黄连翘
红继木
黄金榕
鸭脚木
春羽
花叶假连翘
大花美人蕉
毛杜鹃
沿阶草
大红花
福建茶
巴西鸢尾
台湾䓍                 
空心菜
蓝花草、台湾草</t>
  </si>
  <si>
    <t>兴圃大道东、中、西</t>
  </si>
  <si>
    <t>1.6.1</t>
  </si>
  <si>
    <t>兴圃大道西</t>
  </si>
  <si>
    <t>樟树
木棉
黄花风铃木
鱼尾葵</t>
  </si>
  <si>
    <t>1.6.2</t>
  </si>
  <si>
    <t>兴圃大道中</t>
  </si>
  <si>
    <t>菩提榕
小叶榄仁
紫荆
樟树
木棉
阴香
红果子球
红继木球</t>
  </si>
  <si>
    <t>福建茶、苏铁、小黄榕</t>
  </si>
  <si>
    <t>1.6.3</t>
  </si>
  <si>
    <t>兴圃大道东</t>
  </si>
  <si>
    <t>菩提榕
榕树
木棉
樟树
无忧树
火焰木
黄金叶球
小黄榕球
海枣</t>
  </si>
  <si>
    <t>中标人须按广东省《城市绿地管养质量标准》（DB44/T269-2005）的要求进行管养作业。
1、行道树修剪定植五年以内自然形乔木一级养护
2、行道树机械淋水定植五年以内一级养护
3、行道树施肥定植五年以内一、二级养护
4、行道树病虫害防治一级养护5、行道树身涂白定植五年以内
6、管养期一年</t>
  </si>
  <si>
    <t>蜘蛛兰、大红花、福建茶、小黄榕</t>
  </si>
  <si>
    <t>1.6.4</t>
  </si>
  <si>
    <t>兴圃大道东、中、西（马安加油站至格兰仕）</t>
  </si>
  <si>
    <t>台湾草（中间花基）
福建茶（中间花基）
台湾草（侧分带绿化）
台湾草(渠化岛绿化）
台湾草（红线外新增绿化）</t>
  </si>
  <si>
    <t>1.6.5</t>
  </si>
  <si>
    <t>兴圃大道东、中、西（黄圃加油站至马新加油站）</t>
  </si>
  <si>
    <t>中间分隔带
侧分带
渠化岛
黄圃立交桥底
鳌新立交桥底
东阜立交桥底</t>
  </si>
  <si>
    <t>黄圃港现代物流园区</t>
  </si>
  <si>
    <t>小叶榄仁
樟树
秋枫
火焰木
风铃木
红鳞蒲桃</t>
  </si>
  <si>
    <t>绿色施工安全防护措施费</t>
  </si>
  <si>
    <t>按系数计算的绿色施工安全防护措施费(包括绿色施工、临时设施、安全施工和用工实名管理)</t>
  </si>
  <si>
    <t>以分部分项工程的人工费与施工机具费之和的10%计算</t>
  </si>
  <si>
    <t>其他措施项目费</t>
  </si>
  <si>
    <t>其他项目费</t>
  </si>
  <si>
    <t>3.1</t>
  </si>
  <si>
    <t>暂列金额</t>
  </si>
  <si>
    <t>3.2</t>
  </si>
  <si>
    <t>暂估价</t>
  </si>
  <si>
    <t>3.3</t>
  </si>
  <si>
    <t>计日工</t>
  </si>
  <si>
    <t>3.4</t>
  </si>
  <si>
    <t>总承包服务费</t>
  </si>
  <si>
    <t>3.5</t>
  </si>
  <si>
    <t>索赔费用</t>
  </si>
  <si>
    <t>3.6</t>
  </si>
  <si>
    <t>现场签证费用</t>
  </si>
  <si>
    <t>3.7</t>
  </si>
  <si>
    <t>预算包干费</t>
  </si>
  <si>
    <t>3.8</t>
  </si>
  <si>
    <t>工程优质费</t>
  </si>
  <si>
    <t>3.9</t>
  </si>
  <si>
    <t>消纳费</t>
  </si>
  <si>
    <t>3.10</t>
  </si>
  <si>
    <t>其他费用</t>
  </si>
  <si>
    <t>规费</t>
  </si>
  <si>
    <t>5</t>
  </si>
  <si>
    <t>税前工程造价</t>
  </si>
  <si>
    <t>6</t>
  </si>
  <si>
    <t>7</t>
  </si>
  <si>
    <t>工程造价</t>
  </si>
  <si>
    <t>8</t>
  </si>
  <si>
    <t>其中：人工费</t>
  </si>
  <si>
    <t>河涌保洁</t>
  </si>
  <si>
    <t>黄圃涌、鳗埒涌、兆丰涌保洁</t>
  </si>
  <si>
    <t>1、包括两部分工作。第一部分：每天打捞保洁作业；第二部分：打捞上来的垃圾用密封垃圾车运输到黄圃镇垃圾压缩中转站处理</t>
  </si>
  <si>
    <t>安全文明施工</t>
  </si>
  <si>
    <t>作业费用</t>
  </si>
  <si>
    <t>城市牛皮癣清理</t>
  </si>
  <si>
    <t>小广告清除包括乱张贴、“牛皮癣”、乱涂画等清除</t>
  </si>
  <si>
    <t>1. 使用的清洗涂料符合国家环保部颁布的《环境标志产品技术要求水性涂料（HJ2537-2014）》外墙涂料执行标准，颜色差异要求≤5％；
2.对人畜不造成损害，对“城市牛皮癣”附着物不构成物理或化学破坏；</t>
  </si>
  <si>
    <t>大雁村街巷地面人工清扫保洁(1年)</t>
  </si>
  <si>
    <t>1、中标人须做好监督巡逻工作，路面偷倒垃圾、牛皮癣必须及时清理，不得出现卫生黑点。
2、所有道路的路面（包括花基）须至少每天按12小时标准进行保洁，道路保洁清扫1次并安排好流动保洁。
3、流动保洁人员每个工业区不少于2名，路面的所有垃圾包括普通垃圾、沙石、砖块、树叶、杂物等均属于清扫处理范围，中标人不得以任何原因拒绝清运。
4、服务期为一年</t>
  </si>
  <si>
    <t>三轮车垃圾上门收集(1年)</t>
  </si>
  <si>
    <t>1、中标人需要配备三轮车到各村街道上门收集垃圾运至中转站。
2、服务期为一年</t>
  </si>
  <si>
    <t>垃圾收集容器清洗保洁 660L垃圾桶80个</t>
  </si>
  <si>
    <t>1、中标人须负责增、缺、损垃圾桶的企业配置垃圾桶，并定期对垃圾收集点进行清洗，保持垃圾桶及桶边卫生的干净整洁
2、垃圾每天至少全面清理2次或以上，做到日产日清。
3、服务期为一年</t>
  </si>
  <si>
    <t>个</t>
  </si>
  <si>
    <t>垃圾收集容器清洗保洁 果皮箱100个</t>
  </si>
  <si>
    <t>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</si>
</sst>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_ "/>
    <numFmt numFmtId="179" formatCode="0_);[Red]\(0\)"/>
  </numFmts>
  <fonts count="29"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SimSun"/>
      <charset val="134"/>
    </font>
    <font>
      <sz val="10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8" fillId="9" borderId="16" applyNumberFormat="0" applyAlignment="0" applyProtection="0">
      <alignment vertical="center"/>
    </xf>
    <xf numFmtId="0" fontId="19" fillId="9" borderId="15" applyNumberFormat="0" applyAlignment="0" applyProtection="0">
      <alignment vertical="center"/>
    </xf>
    <xf numFmtId="0" fontId="20" fillId="10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1" fillId="0" borderId="0" xfId="49"/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left" wrapText="1"/>
    </xf>
    <xf numFmtId="0" fontId="3" fillId="2" borderId="0" xfId="49" applyFont="1" applyFill="1" applyAlignment="1">
      <alignment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176" fontId="3" fillId="2" borderId="3" xfId="49" applyNumberFormat="1" applyFont="1" applyFill="1" applyBorder="1" applyAlignment="1">
      <alignment horizontal="center" vertical="center" wrapText="1"/>
    </xf>
    <xf numFmtId="176" fontId="3" fillId="2" borderId="4" xfId="49" applyNumberFormat="1" applyFont="1" applyFill="1" applyBorder="1" applyAlignment="1">
      <alignment horizontal="center" vertical="center" wrapText="1"/>
    </xf>
    <xf numFmtId="176" fontId="3" fillId="2" borderId="5" xfId="49" applyNumberFormat="1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176" fontId="3" fillId="2" borderId="8" xfId="49" applyNumberFormat="1" applyFont="1" applyFill="1" applyBorder="1" applyAlignment="1">
      <alignment horizontal="center" vertical="center" wrapText="1"/>
    </xf>
    <xf numFmtId="0" fontId="3" fillId="3" borderId="4" xfId="49" applyFont="1" applyFill="1" applyBorder="1" applyAlignment="1">
      <alignment horizontal="center" vertical="center" wrapText="1"/>
    </xf>
    <xf numFmtId="0" fontId="3" fillId="3" borderId="9" xfId="49" applyFont="1" applyFill="1" applyBorder="1" applyAlignment="1">
      <alignment horizontal="left" vertical="center" wrapText="1"/>
    </xf>
    <xf numFmtId="0" fontId="1" fillId="3" borderId="3" xfId="49" applyFill="1" applyBorder="1"/>
    <xf numFmtId="0" fontId="1" fillId="3" borderId="8" xfId="49" applyFill="1" applyBorder="1"/>
    <xf numFmtId="176" fontId="3" fillId="3" borderId="8" xfId="49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9" xfId="49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right" vertical="center" wrapText="1"/>
    </xf>
    <xf numFmtId="176" fontId="4" fillId="2" borderId="8" xfId="0" applyNumberFormat="1" applyFont="1" applyFill="1" applyBorder="1" applyAlignment="1">
      <alignment vertical="center" wrapText="1"/>
    </xf>
    <xf numFmtId="176" fontId="4" fillId="2" borderId="8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4" xfId="49" applyFont="1" applyFill="1" applyBorder="1" applyAlignment="1">
      <alignment horizontal="center" vertical="center" wrapText="1"/>
    </xf>
    <xf numFmtId="0" fontId="4" fillId="4" borderId="9" xfId="49" applyFont="1" applyFill="1" applyBorder="1" applyAlignment="1">
      <alignment horizontal="left" vertical="center" wrapText="1"/>
    </xf>
    <xf numFmtId="0" fontId="1" fillId="0" borderId="3" xfId="49" applyBorder="1"/>
    <xf numFmtId="0" fontId="1" fillId="0" borderId="8" xfId="49" applyBorder="1"/>
    <xf numFmtId="176" fontId="3" fillId="3" borderId="8" xfId="49" applyNumberFormat="1" applyFont="1" applyFill="1" applyBorder="1" applyAlignment="1">
      <alignment horizontal="left" vertical="center" wrapText="1"/>
    </xf>
    <xf numFmtId="0" fontId="4" fillId="5" borderId="4" xfId="49" applyFont="1" applyFill="1" applyBorder="1" applyAlignment="1">
      <alignment horizontal="center" vertical="center" wrapText="1"/>
    </xf>
    <xf numFmtId="0" fontId="4" fillId="5" borderId="9" xfId="49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10" fontId="4" fillId="5" borderId="4" xfId="49" applyNumberFormat="1" applyFont="1" applyFill="1" applyBorder="1" applyAlignment="1">
      <alignment horizontal="center" vertical="center" wrapText="1"/>
    </xf>
    <xf numFmtId="10" fontId="4" fillId="5" borderId="8" xfId="49" applyNumberFormat="1" applyFont="1" applyFill="1" applyBorder="1" applyAlignment="1">
      <alignment horizontal="center" vertical="center" wrapText="1"/>
    </xf>
    <xf numFmtId="176" fontId="4" fillId="5" borderId="8" xfId="49" applyNumberFormat="1" applyFont="1" applyFill="1" applyBorder="1" applyAlignment="1">
      <alignment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left" vertical="center" wrapText="1"/>
    </xf>
    <xf numFmtId="176" fontId="4" fillId="2" borderId="8" xfId="49" applyNumberFormat="1" applyFont="1" applyFill="1" applyBorder="1" applyAlignment="1">
      <alignment horizontal="left" vertical="center" wrapText="1"/>
    </xf>
    <xf numFmtId="176" fontId="4" fillId="2" borderId="8" xfId="49" applyNumberFormat="1" applyFont="1" applyFill="1" applyBorder="1" applyAlignment="1">
      <alignment vertical="center" wrapText="1"/>
    </xf>
    <xf numFmtId="0" fontId="3" fillId="3" borderId="4" xfId="49" applyFont="1" applyFill="1" applyBorder="1" applyAlignment="1">
      <alignment vertical="center" wrapText="1"/>
    </xf>
    <xf numFmtId="0" fontId="5" fillId="3" borderId="3" xfId="49" applyFont="1" applyFill="1" applyBorder="1"/>
    <xf numFmtId="9" fontId="3" fillId="3" borderId="8" xfId="3" applyFont="1" applyFill="1" applyBorder="1" applyAlignment="1">
      <alignment horizontal="center" vertical="center" wrapText="1"/>
    </xf>
    <xf numFmtId="0" fontId="3" fillId="3" borderId="9" xfId="49" applyFont="1" applyFill="1" applyBorder="1" applyAlignment="1">
      <alignment horizontal="center" vertical="center" wrapText="1"/>
    </xf>
    <xf numFmtId="176" fontId="3" fillId="3" borderId="8" xfId="49" applyNumberFormat="1" applyFont="1" applyFill="1" applyBorder="1" applyAlignment="1">
      <alignment horizontal="center" vertical="center" wrapText="1"/>
    </xf>
    <xf numFmtId="0" fontId="3" fillId="3" borderId="9" xfId="49" applyFont="1" applyFill="1" applyBorder="1" applyAlignment="1">
      <alignment vertical="center" wrapText="1"/>
    </xf>
    <xf numFmtId="176" fontId="3" fillId="3" borderId="9" xfId="49" applyNumberFormat="1" applyFont="1" applyFill="1" applyBorder="1" applyAlignment="1">
      <alignment vertical="center" wrapText="1"/>
    </xf>
    <xf numFmtId="0" fontId="4" fillId="5" borderId="9" xfId="49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 wrapText="1"/>
    </xf>
    <xf numFmtId="176" fontId="4" fillId="5" borderId="9" xfId="0" applyNumberFormat="1" applyFont="1" applyFill="1" applyBorder="1" applyAlignment="1">
      <alignment horizontal="right" vertical="center" wrapText="1"/>
    </xf>
    <xf numFmtId="176" fontId="4" fillId="5" borderId="9" xfId="49" applyNumberFormat="1" applyFont="1" applyFill="1" applyBorder="1" applyAlignment="1">
      <alignment vertical="center" wrapText="1"/>
    </xf>
    <xf numFmtId="0" fontId="4" fillId="2" borderId="9" xfId="49" applyFont="1" applyFill="1" applyBorder="1" applyAlignment="1">
      <alignment vertical="center" wrapText="1"/>
    </xf>
    <xf numFmtId="176" fontId="4" fillId="2" borderId="9" xfId="49" applyNumberFormat="1" applyFont="1" applyFill="1" applyBorder="1" applyAlignment="1">
      <alignment vertical="center" wrapText="1"/>
    </xf>
    <xf numFmtId="176" fontId="6" fillId="0" borderId="8" xfId="49" applyNumberFormat="1" applyFont="1" applyBorder="1"/>
    <xf numFmtId="176" fontId="1" fillId="0" borderId="8" xfId="49" applyNumberFormat="1" applyBorder="1"/>
    <xf numFmtId="0" fontId="5" fillId="3" borderId="8" xfId="49" applyFont="1" applyFill="1" applyBorder="1"/>
    <xf numFmtId="176" fontId="4" fillId="5" borderId="9" xfId="0" applyNumberFormat="1" applyFont="1" applyFill="1" applyBorder="1" applyAlignment="1">
      <alignment horizontal="left" vertical="center" wrapText="1"/>
    </xf>
    <xf numFmtId="10" fontId="4" fillId="5" borderId="9" xfId="49" applyNumberFormat="1" applyFont="1" applyFill="1" applyBorder="1" applyAlignment="1">
      <alignment horizontal="center" vertical="center" wrapText="1"/>
    </xf>
    <xf numFmtId="176" fontId="3" fillId="3" borderId="9" xfId="49" applyNumberFormat="1" applyFont="1" applyFill="1" applyBorder="1" applyAlignment="1">
      <alignment horizontal="left" vertical="center" wrapText="1"/>
    </xf>
    <xf numFmtId="10" fontId="3" fillId="3" borderId="9" xfId="49" applyNumberFormat="1" applyFont="1" applyFill="1" applyBorder="1" applyAlignment="1">
      <alignment horizontal="center" vertical="center" wrapText="1"/>
    </xf>
    <xf numFmtId="176" fontId="3" fillId="3" borderId="9" xfId="49" applyNumberFormat="1" applyFont="1" applyFill="1" applyBorder="1" applyAlignment="1">
      <alignment horizontal="right" vertical="center" wrapText="1"/>
    </xf>
    <xf numFmtId="0" fontId="5" fillId="3" borderId="8" xfId="49" applyFont="1" applyFill="1" applyBorder="1" applyAlignment="1">
      <alignment horizontal="right"/>
    </xf>
    <xf numFmtId="0" fontId="3" fillId="3" borderId="10" xfId="49" applyFont="1" applyFill="1" applyBorder="1" applyAlignment="1">
      <alignment horizontal="center" vertical="center" wrapText="1"/>
    </xf>
    <xf numFmtId="177" fontId="1" fillId="0" borderId="0" xfId="49" applyNumberFormat="1"/>
    <xf numFmtId="0" fontId="2" fillId="2" borderId="0" xfId="49" applyFont="1" applyFill="1" applyAlignment="1">
      <alignment vertical="center" wrapText="1"/>
    </xf>
    <xf numFmtId="176" fontId="4" fillId="2" borderId="9" xfId="0" applyNumberFormat="1" applyFont="1" applyFill="1" applyBorder="1" applyAlignment="1">
      <alignment vertical="center" wrapText="1"/>
    </xf>
    <xf numFmtId="0" fontId="1" fillId="0" borderId="0" xfId="49" applyAlignment="1">
      <alignment horizontal="center"/>
    </xf>
    <xf numFmtId="178" fontId="3" fillId="3" borderId="9" xfId="0" applyNumberFormat="1" applyFont="1" applyFill="1" applyBorder="1" applyAlignment="1">
      <alignment vertical="center" wrapText="1"/>
    </xf>
    <xf numFmtId="0" fontId="3" fillId="5" borderId="9" xfId="49" applyFont="1" applyFill="1" applyBorder="1" applyAlignment="1">
      <alignment horizontal="center" vertical="center" wrapText="1"/>
    </xf>
    <xf numFmtId="0" fontId="3" fillId="5" borderId="9" xfId="49" applyFont="1" applyFill="1" applyBorder="1" applyAlignment="1">
      <alignment horizontal="left" vertical="center" wrapText="1"/>
    </xf>
    <xf numFmtId="178" fontId="3" fillId="5" borderId="9" xfId="49" applyNumberFormat="1" applyFont="1" applyFill="1" applyBorder="1" applyAlignment="1">
      <alignment vertical="center" wrapText="1"/>
    </xf>
    <xf numFmtId="176" fontId="3" fillId="5" borderId="9" xfId="0" applyNumberFormat="1" applyFont="1" applyFill="1" applyBorder="1" applyAlignment="1">
      <alignment vertical="center" wrapText="1"/>
    </xf>
    <xf numFmtId="0" fontId="4" fillId="2" borderId="9" xfId="49" applyFont="1" applyFill="1" applyBorder="1" applyAlignment="1">
      <alignment horizontal="center" vertical="center" wrapText="1"/>
    </xf>
    <xf numFmtId="178" fontId="4" fillId="2" borderId="9" xfId="0" applyNumberFormat="1" applyFont="1" applyFill="1" applyBorder="1" applyAlignment="1">
      <alignment vertical="center" wrapText="1"/>
    </xf>
    <xf numFmtId="178" fontId="4" fillId="2" borderId="9" xfId="49" applyNumberFormat="1" applyFont="1" applyFill="1" applyBorder="1" applyAlignment="1">
      <alignment vertical="center" wrapText="1"/>
    </xf>
    <xf numFmtId="178" fontId="3" fillId="5" borderId="9" xfId="49" applyNumberFormat="1" applyFont="1" applyFill="1" applyBorder="1" applyAlignment="1">
      <alignment horizontal="left" vertical="center" wrapText="1"/>
    </xf>
    <xf numFmtId="178" fontId="3" fillId="5" borderId="9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 wrapText="1"/>
    </xf>
    <xf numFmtId="0" fontId="4" fillId="2" borderId="4" xfId="49" applyFont="1" applyFill="1" applyBorder="1" applyAlignment="1">
      <alignment horizontal="left" vertical="center" wrapText="1"/>
    </xf>
    <xf numFmtId="0" fontId="1" fillId="0" borderId="8" xfId="49" applyBorder="1" applyAlignment="1">
      <alignment horizont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178" fontId="4" fillId="2" borderId="8" xfId="0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178" fontId="4" fillId="2" borderId="7" xfId="0" applyNumberFormat="1" applyFont="1" applyFill="1" applyBorder="1" applyAlignment="1">
      <alignment vertical="center" wrapText="1"/>
    </xf>
    <xf numFmtId="178" fontId="1" fillId="0" borderId="3" xfId="49" applyNumberFormat="1" applyBorder="1"/>
    <xf numFmtId="178" fontId="4" fillId="2" borderId="6" xfId="0" applyNumberFormat="1" applyFont="1" applyFill="1" applyBorder="1" applyAlignment="1">
      <alignment vertical="center" wrapText="1"/>
    </xf>
    <xf numFmtId="178" fontId="4" fillId="2" borderId="9" xfId="0" applyNumberFormat="1" applyFont="1" applyFill="1" applyBorder="1" applyAlignment="1">
      <alignment horizontal="right" vertical="center" wrapText="1"/>
    </xf>
    <xf numFmtId="0" fontId="4" fillId="6" borderId="9" xfId="49" applyFont="1" applyFill="1" applyBorder="1" applyAlignment="1">
      <alignment horizontal="center" vertical="center" wrapText="1"/>
    </xf>
    <xf numFmtId="0" fontId="4" fillId="6" borderId="9" xfId="49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center" vertical="center" wrapText="1"/>
    </xf>
    <xf numFmtId="178" fontId="4" fillId="0" borderId="9" xfId="0" applyNumberFormat="1" applyFont="1" applyFill="1" applyBorder="1" applyAlignment="1">
      <alignment horizontal="right" vertical="center" wrapText="1"/>
    </xf>
    <xf numFmtId="178" fontId="4" fillId="2" borderId="1" xfId="0" applyNumberFormat="1" applyFont="1" applyFill="1" applyBorder="1" applyAlignment="1">
      <alignment horizontal="right" vertical="center" wrapText="1"/>
    </xf>
    <xf numFmtId="178" fontId="4" fillId="2" borderId="6" xfId="0" applyNumberFormat="1" applyFont="1" applyFill="1" applyBorder="1" applyAlignment="1">
      <alignment horizontal="right" vertical="center" wrapText="1"/>
    </xf>
    <xf numFmtId="178" fontId="4" fillId="2" borderId="2" xfId="0" applyNumberFormat="1" applyFont="1" applyFill="1" applyBorder="1" applyAlignment="1">
      <alignment horizontal="right" vertical="center" wrapText="1"/>
    </xf>
    <xf numFmtId="178" fontId="1" fillId="0" borderId="8" xfId="49" applyNumberFormat="1" applyBorder="1"/>
    <xf numFmtId="178" fontId="4" fillId="2" borderId="8" xfId="0" applyNumberFormat="1" applyFont="1" applyFill="1" applyBorder="1" applyAlignment="1">
      <alignment horizontal="right" vertical="center" wrapText="1"/>
    </xf>
    <xf numFmtId="178" fontId="4" fillId="2" borderId="7" xfId="0" applyNumberFormat="1" applyFont="1" applyFill="1" applyBorder="1" applyAlignment="1">
      <alignment horizontal="right" vertical="center" wrapText="1"/>
    </xf>
    <xf numFmtId="176" fontId="4" fillId="2" borderId="9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 wrapText="1"/>
    </xf>
    <xf numFmtId="178" fontId="3" fillId="5" borderId="9" xfId="0" applyNumberFormat="1" applyFont="1" applyFill="1" applyBorder="1" applyAlignment="1">
      <alignment horizontal="right" vertical="center" wrapText="1"/>
    </xf>
    <xf numFmtId="0" fontId="3" fillId="3" borderId="4" xfId="49" applyFont="1" applyFill="1" applyBorder="1" applyAlignment="1">
      <alignment horizontal="left" vertical="center" wrapText="1"/>
    </xf>
    <xf numFmtId="0" fontId="3" fillId="3" borderId="8" xfId="49" applyFont="1" applyFill="1" applyBorder="1" applyAlignment="1">
      <alignment horizontal="left" vertical="center" wrapText="1"/>
    </xf>
    <xf numFmtId="0" fontId="3" fillId="3" borderId="5" xfId="49" applyFont="1" applyFill="1" applyBorder="1" applyAlignment="1">
      <alignment horizontal="left" vertical="center" wrapText="1"/>
    </xf>
    <xf numFmtId="178" fontId="4" fillId="3" borderId="9" xfId="0" applyNumberFormat="1" applyFont="1" applyFill="1" applyBorder="1" applyAlignment="1">
      <alignment vertical="center" wrapText="1"/>
    </xf>
    <xf numFmtId="176" fontId="3" fillId="3" borderId="9" xfId="0" applyNumberFormat="1" applyFont="1" applyFill="1" applyBorder="1" applyAlignment="1">
      <alignment vertical="center" wrapText="1"/>
    </xf>
    <xf numFmtId="0" fontId="4" fillId="2" borderId="7" xfId="49" applyFont="1" applyFill="1" applyBorder="1" applyAlignment="1">
      <alignment horizontal="left" vertical="center" wrapText="1"/>
    </xf>
    <xf numFmtId="9" fontId="3" fillId="3" borderId="9" xfId="3" applyFont="1" applyFill="1" applyBorder="1" applyAlignment="1">
      <alignment horizontal="right" vertical="center" wrapText="1"/>
    </xf>
    <xf numFmtId="0" fontId="3" fillId="3" borderId="2" xfId="49" applyFont="1" applyFill="1" applyBorder="1" applyAlignment="1">
      <alignment horizontal="center" vertical="center" wrapText="1"/>
    </xf>
    <xf numFmtId="0" fontId="1" fillId="0" borderId="0" xfId="49" applyFont="1"/>
    <xf numFmtId="0" fontId="1" fillId="0" borderId="0" xfId="49" applyFont="1" applyAlignment="1">
      <alignment horizontal="center"/>
    </xf>
    <xf numFmtId="176" fontId="1" fillId="0" borderId="0" xfId="49" applyNumberFormat="1" applyFont="1"/>
    <xf numFmtId="0" fontId="3" fillId="2" borderId="0" xfId="49" applyFont="1" applyFill="1" applyAlignment="1">
      <alignment horizontal="center" wrapText="1"/>
    </xf>
    <xf numFmtId="176" fontId="3" fillId="2" borderId="11" xfId="49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" xfId="49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176" fontId="5" fillId="3" borderId="8" xfId="49" applyNumberFormat="1" applyFont="1" applyFill="1" applyBorder="1"/>
    <xf numFmtId="0" fontId="4" fillId="5" borderId="10" xfId="49" applyFont="1" applyFill="1" applyBorder="1" applyAlignment="1">
      <alignment horizontal="center" vertical="center" wrapText="1"/>
    </xf>
    <xf numFmtId="0" fontId="4" fillId="5" borderId="5" xfId="49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76" fontId="1" fillId="5" borderId="8" xfId="49" applyNumberFormat="1" applyFont="1" applyFill="1" applyBorder="1"/>
    <xf numFmtId="0" fontId="4" fillId="2" borderId="2" xfId="49" applyFont="1" applyFill="1" applyBorder="1" applyAlignment="1">
      <alignment vertical="center" wrapText="1"/>
    </xf>
    <xf numFmtId="0" fontId="4" fillId="2" borderId="2" xfId="49" applyFont="1" applyFill="1" applyBorder="1" applyAlignment="1">
      <alignment horizontal="center" vertical="center" wrapText="1"/>
    </xf>
    <xf numFmtId="176" fontId="4" fillId="2" borderId="2" xfId="49" applyNumberFormat="1" applyFont="1" applyFill="1" applyBorder="1" applyAlignment="1">
      <alignment horizontal="right" vertical="center" wrapText="1"/>
    </xf>
    <xf numFmtId="176" fontId="4" fillId="2" borderId="8" xfId="49" applyNumberFormat="1" applyFont="1" applyFill="1" applyBorder="1" applyAlignment="1">
      <alignment horizontal="right" vertical="center" wrapText="1"/>
    </xf>
    <xf numFmtId="0" fontId="1" fillId="0" borderId="8" xfId="49" applyFont="1" applyBorder="1"/>
    <xf numFmtId="0" fontId="1" fillId="0" borderId="8" xfId="49" applyFont="1" applyBorder="1" applyAlignment="1">
      <alignment horizontal="center"/>
    </xf>
    <xf numFmtId="0" fontId="4" fillId="2" borderId="7" xfId="0" applyFont="1" applyFill="1" applyBorder="1" applyAlignment="1">
      <alignment vertical="center" wrapText="1"/>
    </xf>
    <xf numFmtId="176" fontId="4" fillId="2" borderId="9" xfId="49" applyNumberFormat="1" applyFont="1" applyFill="1" applyBorder="1" applyAlignment="1">
      <alignment horizontal="right" vertical="center" wrapText="1"/>
    </xf>
    <xf numFmtId="0" fontId="4" fillId="2" borderId="2" xfId="49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 wrapText="1"/>
    </xf>
    <xf numFmtId="0" fontId="4" fillId="5" borderId="9" xfId="49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right" vertical="center" wrapText="1"/>
    </xf>
    <xf numFmtId="0" fontId="4" fillId="5" borderId="2" xfId="49" applyFont="1" applyFill="1" applyBorder="1" applyAlignment="1">
      <alignment horizontal="center" vertical="center" wrapText="1"/>
    </xf>
    <xf numFmtId="0" fontId="4" fillId="0" borderId="9" xfId="49" applyFont="1" applyBorder="1" applyAlignment="1">
      <alignment vertical="center" wrapText="1"/>
    </xf>
    <xf numFmtId="179" fontId="4" fillId="5" borderId="9" xfId="0" applyNumberFormat="1" applyFont="1" applyFill="1" applyBorder="1" applyAlignment="1">
      <alignment horizontal="right" vertical="center" wrapText="1"/>
    </xf>
    <xf numFmtId="0" fontId="4" fillId="0" borderId="9" xfId="49" applyFont="1" applyBorder="1" applyAlignment="1">
      <alignment horizontal="center" vertical="center" wrapText="1"/>
    </xf>
    <xf numFmtId="176" fontId="4" fillId="0" borderId="9" xfId="49" applyNumberFormat="1" applyFont="1" applyBorder="1" applyAlignment="1">
      <alignment horizontal="right" vertical="center" wrapText="1"/>
    </xf>
    <xf numFmtId="176" fontId="4" fillId="5" borderId="9" xfId="49" applyNumberFormat="1" applyFont="1" applyFill="1" applyBorder="1" applyAlignment="1">
      <alignment horizontal="right" vertical="center" wrapText="1"/>
    </xf>
    <xf numFmtId="0" fontId="4" fillId="4" borderId="9" xfId="49" applyFont="1" applyFill="1" applyBorder="1" applyAlignment="1">
      <alignment vertical="center" wrapText="1"/>
    </xf>
    <xf numFmtId="0" fontId="4" fillId="4" borderId="9" xfId="49" applyFont="1" applyFill="1" applyBorder="1" applyAlignment="1">
      <alignment horizontal="center" vertical="center" wrapText="1"/>
    </xf>
    <xf numFmtId="176" fontId="3" fillId="3" borderId="9" xfId="0" applyNumberFormat="1" applyFont="1" applyFill="1" applyBorder="1" applyAlignment="1">
      <alignment horizontal="right" vertical="center" wrapText="1"/>
    </xf>
    <xf numFmtId="176" fontId="7" fillId="3" borderId="9" xfId="0" applyNumberFormat="1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right" wrapText="1"/>
    </xf>
    <xf numFmtId="0" fontId="3" fillId="2" borderId="9" xfId="49" applyFont="1" applyFill="1" applyBorder="1" applyAlignment="1">
      <alignment horizontal="center" vertical="center" wrapText="1"/>
    </xf>
    <xf numFmtId="0" fontId="4" fillId="2" borderId="10" xfId="49" applyFont="1" applyFill="1" applyBorder="1" applyAlignment="1">
      <alignment horizontal="center" vertical="center" wrapText="1"/>
    </xf>
    <xf numFmtId="2" fontId="3" fillId="3" borderId="8" xfId="49" applyNumberFormat="1" applyFont="1" applyFill="1" applyBorder="1" applyAlignment="1">
      <alignment horizontal="right" vertical="center" wrapText="1"/>
    </xf>
    <xf numFmtId="177" fontId="4" fillId="2" borderId="8" xfId="49" applyNumberFormat="1" applyFont="1" applyFill="1" applyBorder="1" applyAlignment="1">
      <alignment horizontal="right" vertical="center" wrapText="1"/>
    </xf>
    <xf numFmtId="177" fontId="4" fillId="3" borderId="8" xfId="49" applyNumberFormat="1" applyFont="1" applyFill="1" applyBorder="1" applyAlignment="1">
      <alignment horizontal="right" vertical="center" wrapText="1"/>
    </xf>
    <xf numFmtId="177" fontId="3" fillId="3" borderId="8" xfId="49" applyNumberFormat="1" applyFont="1" applyFill="1" applyBorder="1" applyAlignment="1">
      <alignment horizontal="right" vertical="center" wrapText="1"/>
    </xf>
    <xf numFmtId="0" fontId="4" fillId="2" borderId="0" xfId="49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opLeftCell="A2" workbookViewId="0">
      <selection activeCell="I9" sqref="I9"/>
    </sheetView>
  </sheetViews>
  <sheetFormatPr defaultColWidth="9" defaultRowHeight="11.25" outlineLevelCol="3"/>
  <cols>
    <col min="1" max="1" width="7.18333333333333" style="1" customWidth="1"/>
    <col min="2" max="2" width="3.81666666666667" style="1" customWidth="1"/>
    <col min="3" max="3" width="36.875" style="1" customWidth="1"/>
    <col min="4" max="4" width="24" style="1" customWidth="1"/>
    <col min="5" max="16362" width="8.725" style="1"/>
    <col min="16363" max="16384" width="9" style="1"/>
  </cols>
  <sheetData>
    <row r="1" ht="24" customHeight="1" spans="1:4">
      <c r="A1" s="2" t="s">
        <v>0</v>
      </c>
      <c r="B1" s="2"/>
      <c r="C1" s="2"/>
      <c r="D1" s="2"/>
    </row>
    <row r="2" ht="30" customHeight="1" spans="1:4">
      <c r="A2" s="4" t="s">
        <v>1</v>
      </c>
      <c r="B2" s="4"/>
      <c r="C2" s="3" t="s">
        <v>2</v>
      </c>
      <c r="D2" s="154" t="s">
        <v>3</v>
      </c>
    </row>
    <row r="3" ht="25.5" customHeight="1" spans="1:4">
      <c r="A3" s="155" t="s">
        <v>4</v>
      </c>
      <c r="B3" s="155" t="s">
        <v>5</v>
      </c>
      <c r="C3" s="155"/>
      <c r="D3" s="13" t="s">
        <v>6</v>
      </c>
    </row>
    <row r="4" ht="24" hidden="1" customHeight="1" spans="1:4">
      <c r="A4" s="38" t="s">
        <v>2</v>
      </c>
      <c r="B4" s="156"/>
      <c r="C4" s="156"/>
      <c r="D4" s="30"/>
    </row>
    <row r="5" ht="15.4" customHeight="1" spans="1:4">
      <c r="A5" s="45" t="s">
        <v>7</v>
      </c>
      <c r="B5" s="15" t="s">
        <v>8</v>
      </c>
      <c r="C5" s="15"/>
      <c r="D5" s="157"/>
    </row>
    <row r="6" ht="35" customHeight="1" spans="1:4">
      <c r="A6" s="74" t="s">
        <v>9</v>
      </c>
      <c r="B6" s="39" t="s">
        <v>10</v>
      </c>
      <c r="C6" s="39"/>
      <c r="D6" s="158">
        <f>'1.道路清扫保洁部分项目费用审核表'!H42</f>
        <v>22828265.44</v>
      </c>
    </row>
    <row r="7" ht="49" customHeight="1" spans="1:4">
      <c r="A7" s="74" t="s">
        <v>11</v>
      </c>
      <c r="B7" s="39" t="s">
        <v>12</v>
      </c>
      <c r="C7" s="39"/>
      <c r="D7" s="158">
        <f>'2.绿化'!H185</f>
        <v>4210032.95</v>
      </c>
    </row>
    <row r="8" ht="48.5" customHeight="1" spans="1:4">
      <c r="A8" s="74" t="s">
        <v>13</v>
      </c>
      <c r="B8" s="39" t="s">
        <v>14</v>
      </c>
      <c r="C8" s="39"/>
      <c r="D8" s="158">
        <f>'3.河涌'!H18</f>
        <v>519462.95</v>
      </c>
    </row>
    <row r="9" ht="15.4" customHeight="1" spans="1:4">
      <c r="A9" s="74" t="s">
        <v>15</v>
      </c>
      <c r="B9" s="39" t="s">
        <v>16</v>
      </c>
      <c r="C9" s="39"/>
      <c r="D9" s="158">
        <f>'4.牛皮癣'!H18</f>
        <v>749265.87</v>
      </c>
    </row>
    <row r="10" ht="15.4" customHeight="1" spans="1:4">
      <c r="A10" s="74" t="s">
        <v>17</v>
      </c>
      <c r="B10" s="39" t="s">
        <v>18</v>
      </c>
      <c r="C10" s="39"/>
      <c r="D10" s="158">
        <f>SUM(D6:D9)</f>
        <v>28307027.21</v>
      </c>
    </row>
    <row r="11" ht="15.4" customHeight="1" spans="1:4">
      <c r="A11" s="45" t="s">
        <v>19</v>
      </c>
      <c r="B11" s="15" t="s">
        <v>20</v>
      </c>
      <c r="C11" s="15"/>
      <c r="D11" s="159"/>
    </row>
    <row r="12" ht="32" customHeight="1" spans="1:4">
      <c r="A12" s="74" t="s">
        <v>9</v>
      </c>
      <c r="B12" s="39" t="s">
        <v>21</v>
      </c>
      <c r="C12" s="39"/>
      <c r="D12" s="158">
        <f>'5.大雁村'!H20</f>
        <v>1070295.57</v>
      </c>
    </row>
    <row r="13" ht="15.4" customHeight="1" spans="1:4">
      <c r="A13" s="74" t="s">
        <v>17</v>
      </c>
      <c r="B13" s="39" t="s">
        <v>18</v>
      </c>
      <c r="C13" s="39"/>
      <c r="D13" s="158">
        <f>D12</f>
        <v>1070295.57</v>
      </c>
    </row>
    <row r="14" ht="15.4" customHeight="1" spans="1:4">
      <c r="A14" s="45" t="s">
        <v>22</v>
      </c>
      <c r="B14" s="45"/>
      <c r="C14" s="45"/>
      <c r="D14" s="160">
        <f>D10+D13</f>
        <v>29377322.78</v>
      </c>
    </row>
    <row r="15" ht="15.4" customHeight="1" spans="1:3">
      <c r="A15" s="161" t="s">
        <v>23</v>
      </c>
      <c r="B15" s="161"/>
      <c r="C15" s="161"/>
    </row>
  </sheetData>
  <mergeCells count="14">
    <mergeCell ref="A1:D1"/>
    <mergeCell ref="A2:B2"/>
    <mergeCell ref="B3:C3"/>
    <mergeCell ref="A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A14:C14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J9" sqref="J9"/>
    </sheetView>
  </sheetViews>
  <sheetFormatPr defaultColWidth="9" defaultRowHeight="11.25" outlineLevelCol="7"/>
  <cols>
    <col min="1" max="1" width="11.725" style="118" customWidth="1"/>
    <col min="2" max="2" width="14.2666666666667" style="118" customWidth="1"/>
    <col min="3" max="4" width="18.0916666666667" style="118" customWidth="1"/>
    <col min="5" max="5" width="6.09166666666667" style="119" customWidth="1"/>
    <col min="6" max="6" width="14.9083333333333" style="120" customWidth="1"/>
    <col min="7" max="7" width="10.3666666666667" style="120" customWidth="1"/>
    <col min="8" max="8" width="15.1833333333333" style="120" customWidth="1"/>
    <col min="9" max="9" width="9.625" style="118"/>
    <col min="10" max="16379" width="8.725" style="118"/>
    <col min="16380" max="16384" width="9" style="118"/>
  </cols>
  <sheetData>
    <row r="1" ht="24" customHeight="1" spans="1:5">
      <c r="A1" s="2" t="s">
        <v>24</v>
      </c>
      <c r="B1" s="2"/>
      <c r="C1" s="2"/>
      <c r="D1" s="2"/>
      <c r="E1" s="2"/>
    </row>
    <row r="2" ht="16.5" customHeight="1" spans="1:5">
      <c r="A2" s="3" t="s">
        <v>25</v>
      </c>
      <c r="B2" s="4" t="s">
        <v>10</v>
      </c>
      <c r="C2" s="4"/>
      <c r="D2" s="4"/>
      <c r="E2" s="121"/>
    </row>
    <row r="3" ht="15.4" customHeight="1" spans="1:8">
      <c r="A3" s="5" t="s">
        <v>4</v>
      </c>
      <c r="B3" s="6" t="s">
        <v>26</v>
      </c>
      <c r="C3" s="6" t="s">
        <v>27</v>
      </c>
      <c r="D3" s="6" t="s">
        <v>28</v>
      </c>
      <c r="E3" s="6" t="s">
        <v>29</v>
      </c>
      <c r="F3" s="122" t="s">
        <v>30</v>
      </c>
      <c r="G3" s="8" t="s">
        <v>31</v>
      </c>
      <c r="H3" s="9"/>
    </row>
    <row r="4" ht="15.4" customHeight="1" spans="1:8">
      <c r="A4" s="10"/>
      <c r="B4" s="11"/>
      <c r="C4" s="11"/>
      <c r="D4" s="11"/>
      <c r="E4" s="11"/>
      <c r="F4" s="122"/>
      <c r="G4" s="123" t="s">
        <v>32</v>
      </c>
      <c r="H4" s="124" t="s">
        <v>33</v>
      </c>
    </row>
    <row r="5" ht="15.4" customHeight="1" spans="1:8">
      <c r="A5" s="47" t="s">
        <v>9</v>
      </c>
      <c r="B5" s="15" t="s">
        <v>34</v>
      </c>
      <c r="C5" s="15"/>
      <c r="D5" s="125"/>
      <c r="E5" s="126"/>
      <c r="F5" s="127"/>
      <c r="G5" s="127"/>
      <c r="H5" s="48"/>
    </row>
    <row r="6" ht="20" customHeight="1" spans="1:8">
      <c r="A6" s="49" t="s">
        <v>35</v>
      </c>
      <c r="B6" s="32" t="s">
        <v>36</v>
      </c>
      <c r="C6" s="128"/>
      <c r="D6" s="129"/>
      <c r="E6" s="130"/>
      <c r="F6" s="131"/>
      <c r="G6" s="131"/>
      <c r="H6" s="37"/>
    </row>
    <row r="7" ht="32.5" customHeight="1" spans="1:8">
      <c r="A7" s="53" t="s">
        <v>37</v>
      </c>
      <c r="B7" s="39" t="s">
        <v>38</v>
      </c>
      <c r="C7" s="132" t="s">
        <v>39</v>
      </c>
      <c r="D7" s="132" t="s">
        <v>40</v>
      </c>
      <c r="E7" s="133" t="s">
        <v>41</v>
      </c>
      <c r="F7" s="134">
        <v>3276.97</v>
      </c>
      <c r="G7" s="135"/>
      <c r="H7" s="135"/>
    </row>
    <row r="8" ht="15.4" customHeight="1" spans="1:8">
      <c r="A8" s="53" t="s">
        <v>42</v>
      </c>
      <c r="B8" s="82" t="s">
        <v>43</v>
      </c>
      <c r="C8" s="136"/>
      <c r="D8" s="136"/>
      <c r="E8" s="137"/>
      <c r="F8" s="135"/>
      <c r="G8" s="135"/>
      <c r="H8" s="135"/>
    </row>
    <row r="9" ht="15.4" customHeight="1" spans="1:8">
      <c r="A9" s="74"/>
      <c r="B9" s="39"/>
      <c r="C9" s="138" t="s">
        <v>44</v>
      </c>
      <c r="D9" s="138" t="s">
        <v>45</v>
      </c>
      <c r="E9" s="22" t="s">
        <v>41</v>
      </c>
      <c r="F9" s="139">
        <v>4405.915</v>
      </c>
      <c r="G9" s="135"/>
      <c r="H9" s="135"/>
    </row>
    <row r="10" ht="15.4" customHeight="1" spans="1:8">
      <c r="A10" s="74"/>
      <c r="B10" s="39"/>
      <c r="C10" s="140" t="s">
        <v>46</v>
      </c>
      <c r="D10" s="140" t="s">
        <v>47</v>
      </c>
      <c r="E10" s="133" t="s">
        <v>41</v>
      </c>
      <c r="F10" s="134">
        <v>10161.6</v>
      </c>
      <c r="G10" s="135"/>
      <c r="H10" s="135"/>
    </row>
    <row r="11" ht="15.4" customHeight="1" spans="1:8">
      <c r="A11" s="53" t="s">
        <v>48</v>
      </c>
      <c r="B11" s="39" t="s">
        <v>49</v>
      </c>
      <c r="C11" s="141"/>
      <c r="D11" s="141"/>
      <c r="E11" s="26"/>
      <c r="F11" s="135"/>
      <c r="G11" s="135"/>
      <c r="H11" s="135"/>
    </row>
    <row r="12" ht="15.4" customHeight="1" spans="1:8">
      <c r="A12" s="53"/>
      <c r="B12" s="39"/>
      <c r="C12" s="140" t="s">
        <v>50</v>
      </c>
      <c r="D12" s="140" t="s">
        <v>51</v>
      </c>
      <c r="E12" s="133" t="s">
        <v>41</v>
      </c>
      <c r="F12" s="103">
        <v>822.71</v>
      </c>
      <c r="G12" s="135"/>
      <c r="H12" s="135"/>
    </row>
    <row r="13" ht="15.4" customHeight="1" spans="1:8">
      <c r="A13" s="53"/>
      <c r="B13" s="39"/>
      <c r="C13" s="140" t="s">
        <v>52</v>
      </c>
      <c r="D13" s="140" t="s">
        <v>53</v>
      </c>
      <c r="E13" s="133" t="s">
        <v>41</v>
      </c>
      <c r="F13" s="103">
        <v>19834.83</v>
      </c>
      <c r="G13" s="135"/>
      <c r="H13" s="135"/>
    </row>
    <row r="14" ht="15.4" customHeight="1" spans="1:8">
      <c r="A14" s="49" t="s">
        <v>54</v>
      </c>
      <c r="B14" s="33" t="s">
        <v>55</v>
      </c>
      <c r="C14" s="33"/>
      <c r="D14" s="33"/>
      <c r="E14" s="142"/>
      <c r="F14" s="131"/>
      <c r="G14" s="131"/>
      <c r="H14" s="37"/>
    </row>
    <row r="15" ht="15.4" customHeight="1" spans="1:8">
      <c r="A15" s="53" t="s">
        <v>56</v>
      </c>
      <c r="B15" s="39" t="s">
        <v>57</v>
      </c>
      <c r="C15" s="140" t="s">
        <v>58</v>
      </c>
      <c r="D15" s="140" t="s">
        <v>59</v>
      </c>
      <c r="E15" s="133" t="s">
        <v>60</v>
      </c>
      <c r="F15" s="143">
        <f>1494.7</f>
        <v>1494.7</v>
      </c>
      <c r="G15" s="143"/>
      <c r="H15" s="143"/>
    </row>
    <row r="16" ht="15.4" customHeight="1" spans="1:8">
      <c r="A16" s="53" t="s">
        <v>61</v>
      </c>
      <c r="B16" s="39" t="s">
        <v>62</v>
      </c>
      <c r="C16" s="39" t="s">
        <v>63</v>
      </c>
      <c r="D16" s="39" t="s">
        <v>64</v>
      </c>
      <c r="E16" s="133" t="s">
        <v>60</v>
      </c>
      <c r="F16" s="103">
        <v>49562</v>
      </c>
      <c r="G16" s="103"/>
      <c r="H16" s="103"/>
    </row>
    <row r="17" ht="15.4" customHeight="1" spans="1:8">
      <c r="A17" s="53" t="s">
        <v>65</v>
      </c>
      <c r="B17" s="39" t="s">
        <v>66</v>
      </c>
      <c r="C17" s="39" t="s">
        <v>67</v>
      </c>
      <c r="D17" s="39" t="s">
        <v>59</v>
      </c>
      <c r="E17" s="133" t="s">
        <v>60</v>
      </c>
      <c r="F17" s="103">
        <v>171945</v>
      </c>
      <c r="G17" s="103"/>
      <c r="H17" s="103"/>
    </row>
    <row r="18" ht="15.4" customHeight="1" spans="1:8">
      <c r="A18" s="53" t="s">
        <v>68</v>
      </c>
      <c r="B18" s="39" t="s">
        <v>69</v>
      </c>
      <c r="C18" s="39" t="s">
        <v>70</v>
      </c>
      <c r="D18" s="39" t="s">
        <v>71</v>
      </c>
      <c r="E18" s="133" t="s">
        <v>60</v>
      </c>
      <c r="F18" s="103">
        <v>66736</v>
      </c>
      <c r="G18" s="103"/>
      <c r="H18" s="103"/>
    </row>
    <row r="19" ht="15.4" customHeight="1" spans="1:8">
      <c r="A19" s="53" t="s">
        <v>72</v>
      </c>
      <c r="B19" s="39" t="s">
        <v>73</v>
      </c>
      <c r="C19" s="39" t="s">
        <v>70</v>
      </c>
      <c r="D19" s="39" t="s">
        <v>71</v>
      </c>
      <c r="E19" s="133" t="s">
        <v>60</v>
      </c>
      <c r="F19" s="103">
        <v>37242</v>
      </c>
      <c r="G19" s="103"/>
      <c r="H19" s="103"/>
    </row>
    <row r="20" ht="15.4" customHeight="1" spans="1:8">
      <c r="A20" s="49" t="s">
        <v>74</v>
      </c>
      <c r="B20" s="33" t="s">
        <v>75</v>
      </c>
      <c r="C20" s="33" t="s">
        <v>58</v>
      </c>
      <c r="D20" s="33" t="s">
        <v>59</v>
      </c>
      <c r="E20" s="144" t="s">
        <v>60</v>
      </c>
      <c r="F20" s="51">
        <f>19500</f>
        <v>19500</v>
      </c>
      <c r="G20" s="51"/>
      <c r="H20" s="51"/>
    </row>
    <row r="21" ht="15.4" customHeight="1" spans="1:8">
      <c r="A21" s="49" t="s">
        <v>76</v>
      </c>
      <c r="B21" s="33" t="s">
        <v>77</v>
      </c>
      <c r="C21" s="33"/>
      <c r="D21" s="33"/>
      <c r="E21" s="142"/>
      <c r="F21" s="51"/>
      <c r="G21" s="51"/>
      <c r="H21" s="51"/>
    </row>
    <row r="22" ht="15.4" customHeight="1" spans="1:8">
      <c r="A22" s="145"/>
      <c r="B22" s="20"/>
      <c r="C22" s="140" t="s">
        <v>78</v>
      </c>
      <c r="D22" s="140" t="s">
        <v>79</v>
      </c>
      <c r="E22" s="133" t="s">
        <v>41</v>
      </c>
      <c r="F22" s="103">
        <v>9125</v>
      </c>
      <c r="G22" s="103"/>
      <c r="H22" s="103"/>
    </row>
    <row r="23" ht="15.4" customHeight="1" spans="1:8">
      <c r="A23" s="145"/>
      <c r="B23" s="20"/>
      <c r="C23" s="39" t="s">
        <v>80</v>
      </c>
      <c r="D23" s="39" t="s">
        <v>79</v>
      </c>
      <c r="E23" s="74" t="s">
        <v>41</v>
      </c>
      <c r="F23" s="103">
        <v>9125</v>
      </c>
      <c r="G23" s="103"/>
      <c r="H23" s="103"/>
    </row>
    <row r="24" ht="15.4" customHeight="1" spans="1:8">
      <c r="A24" s="49" t="s">
        <v>81</v>
      </c>
      <c r="B24" s="33" t="s">
        <v>82</v>
      </c>
      <c r="C24" s="33" t="s">
        <v>82</v>
      </c>
      <c r="D24" s="33" t="s">
        <v>83</v>
      </c>
      <c r="E24" s="142" t="s">
        <v>84</v>
      </c>
      <c r="F24" s="146">
        <v>11</v>
      </c>
      <c r="G24" s="51"/>
      <c r="H24" s="51"/>
    </row>
    <row r="25" ht="24" customHeight="1" spans="1:8">
      <c r="A25" s="49" t="s">
        <v>85</v>
      </c>
      <c r="B25" s="33" t="s">
        <v>86</v>
      </c>
      <c r="C25" s="33"/>
      <c r="D25" s="33"/>
      <c r="E25" s="142"/>
      <c r="F25" s="51"/>
      <c r="G25" s="51"/>
      <c r="H25" s="51"/>
    </row>
    <row r="26" ht="24" customHeight="1" spans="1:8">
      <c r="A26" s="145"/>
      <c r="B26" s="20"/>
      <c r="C26" s="20" t="s">
        <v>87</v>
      </c>
      <c r="D26" s="20" t="s">
        <v>88</v>
      </c>
      <c r="E26" s="147" t="s">
        <v>89</v>
      </c>
      <c r="F26" s="148">
        <v>5475</v>
      </c>
      <c r="G26" s="103"/>
      <c r="H26" s="103"/>
    </row>
    <row r="27" ht="24" customHeight="1" spans="1:8">
      <c r="A27" s="145"/>
      <c r="B27" s="20"/>
      <c r="C27" s="20" t="s">
        <v>90</v>
      </c>
      <c r="D27" s="20" t="s">
        <v>91</v>
      </c>
      <c r="E27" s="147" t="s">
        <v>89</v>
      </c>
      <c r="F27" s="103">
        <v>85775</v>
      </c>
      <c r="G27" s="103"/>
      <c r="H27" s="103"/>
    </row>
    <row r="28" ht="15.4" customHeight="1" spans="1:8">
      <c r="A28" s="49" t="s">
        <v>92</v>
      </c>
      <c r="B28" s="33" t="s">
        <v>93</v>
      </c>
      <c r="C28" s="33" t="s">
        <v>93</v>
      </c>
      <c r="D28" s="33" t="s">
        <v>94</v>
      </c>
      <c r="E28" s="142" t="s">
        <v>84</v>
      </c>
      <c r="F28" s="149">
        <v>1095</v>
      </c>
      <c r="G28" s="51"/>
      <c r="H28" s="51"/>
    </row>
    <row r="29" ht="15.4" customHeight="1" spans="1:8">
      <c r="A29" s="49" t="s">
        <v>95</v>
      </c>
      <c r="B29" s="33" t="s">
        <v>96</v>
      </c>
      <c r="C29" s="33"/>
      <c r="D29" s="33"/>
      <c r="E29" s="142"/>
      <c r="F29" s="51"/>
      <c r="G29" s="51"/>
      <c r="H29" s="51"/>
    </row>
    <row r="30" ht="15.4" customHeight="1" spans="1:8">
      <c r="A30" s="53"/>
      <c r="B30" s="39"/>
      <c r="C30" s="39" t="s">
        <v>97</v>
      </c>
      <c r="D30" s="39" t="s">
        <v>98</v>
      </c>
      <c r="E30" s="74" t="s">
        <v>84</v>
      </c>
      <c r="F30" s="139">
        <v>26000</v>
      </c>
      <c r="G30" s="103"/>
      <c r="H30" s="103"/>
    </row>
    <row r="31" ht="15.4" customHeight="1" spans="1:8">
      <c r="A31" s="53"/>
      <c r="B31" s="39"/>
      <c r="C31" s="39" t="s">
        <v>99</v>
      </c>
      <c r="D31" s="39" t="s">
        <v>98</v>
      </c>
      <c r="E31" s="74" t="s">
        <v>84</v>
      </c>
      <c r="F31" s="139">
        <v>26000</v>
      </c>
      <c r="G31" s="103"/>
      <c r="H31" s="103"/>
    </row>
    <row r="32" ht="15.4" hidden="1" customHeight="1" spans="1:8">
      <c r="A32" s="150" t="s">
        <v>100</v>
      </c>
      <c r="B32" s="28" t="s">
        <v>101</v>
      </c>
      <c r="C32" s="28"/>
      <c r="D32" s="28"/>
      <c r="E32" s="151"/>
      <c r="F32" s="103"/>
      <c r="G32" s="103"/>
      <c r="H32" s="103"/>
    </row>
    <row r="33" ht="15.4" hidden="1" customHeight="1" spans="1:8">
      <c r="A33" s="150" t="s">
        <v>102</v>
      </c>
      <c r="B33" s="28" t="s">
        <v>103</v>
      </c>
      <c r="C33" s="28"/>
      <c r="D33" s="28"/>
      <c r="E33" s="151"/>
      <c r="F33" s="103"/>
      <c r="G33" s="103"/>
      <c r="H33" s="103"/>
    </row>
    <row r="34" ht="15.4" hidden="1" customHeight="1" spans="1:8">
      <c r="A34" s="150" t="s">
        <v>104</v>
      </c>
      <c r="B34" s="28" t="s">
        <v>105</v>
      </c>
      <c r="C34" s="28"/>
      <c r="D34" s="28"/>
      <c r="E34" s="151"/>
      <c r="F34" s="103"/>
      <c r="G34" s="103"/>
      <c r="H34" s="103"/>
    </row>
    <row r="35" ht="15.4" hidden="1" customHeight="1" spans="1:8">
      <c r="A35" s="150" t="s">
        <v>106</v>
      </c>
      <c r="B35" s="28" t="s">
        <v>107</v>
      </c>
      <c r="C35" s="28"/>
      <c r="D35" s="28"/>
      <c r="E35" s="151"/>
      <c r="F35" s="103"/>
      <c r="G35" s="103"/>
      <c r="H35" s="103"/>
    </row>
    <row r="36" ht="15.4" hidden="1" customHeight="1" spans="1:8">
      <c r="A36" s="150" t="s">
        <v>108</v>
      </c>
      <c r="B36" s="28" t="s">
        <v>109</v>
      </c>
      <c r="C36" s="28"/>
      <c r="D36" s="28"/>
      <c r="E36" s="151"/>
      <c r="F36" s="103"/>
      <c r="G36" s="103"/>
      <c r="H36" s="103"/>
    </row>
    <row r="37" ht="15.4" customHeight="1" spans="1:8">
      <c r="A37" s="47" t="s">
        <v>11</v>
      </c>
      <c r="B37" s="15" t="s">
        <v>110</v>
      </c>
      <c r="C37" s="15"/>
      <c r="D37" s="15"/>
      <c r="E37" s="45"/>
      <c r="F37" s="152"/>
      <c r="G37" s="152"/>
      <c r="H37" s="152">
        <f>H38</f>
        <v>282651.672296396</v>
      </c>
    </row>
    <row r="38" ht="20" customHeight="1" spans="1:8">
      <c r="A38" s="49" t="s">
        <v>111</v>
      </c>
      <c r="B38" s="33" t="s">
        <v>112</v>
      </c>
      <c r="C38" s="33" t="s">
        <v>113</v>
      </c>
      <c r="D38" s="33" t="s">
        <v>114</v>
      </c>
      <c r="E38" s="142"/>
      <c r="F38" s="51"/>
      <c r="G38" s="59">
        <v>0.015</v>
      </c>
      <c r="H38" s="51">
        <v>282651.672296396</v>
      </c>
    </row>
    <row r="39" ht="15.4" customHeight="1" spans="1:8">
      <c r="A39" s="53" t="s">
        <v>115</v>
      </c>
      <c r="B39" s="53" t="s">
        <v>116</v>
      </c>
      <c r="C39" s="53"/>
      <c r="D39" s="53"/>
      <c r="E39" s="74"/>
      <c r="F39" s="103"/>
      <c r="G39" s="103"/>
      <c r="H39" s="103"/>
    </row>
    <row r="40" ht="15.4" customHeight="1" spans="1:8">
      <c r="A40" s="53" t="s">
        <v>13</v>
      </c>
      <c r="B40" s="53" t="s">
        <v>117</v>
      </c>
      <c r="C40" s="53"/>
      <c r="D40" s="39"/>
      <c r="E40" s="74"/>
      <c r="F40" s="103"/>
      <c r="G40" s="103"/>
      <c r="H40" s="103"/>
    </row>
    <row r="41" ht="15.4" customHeight="1" spans="1:8">
      <c r="A41" s="42" t="s">
        <v>15</v>
      </c>
      <c r="B41" s="15" t="s">
        <v>118</v>
      </c>
      <c r="C41" s="42"/>
      <c r="D41" s="42" t="s">
        <v>117</v>
      </c>
      <c r="E41" s="14"/>
      <c r="F41" s="153"/>
      <c r="G41" s="61">
        <v>0.06</v>
      </c>
      <c r="H41" s="152"/>
    </row>
    <row r="42" ht="15.4" customHeight="1" spans="1:8">
      <c r="A42" s="14" t="s">
        <v>119</v>
      </c>
      <c r="B42" s="64"/>
      <c r="C42" s="64"/>
      <c r="D42" s="64"/>
      <c r="E42" s="64"/>
      <c r="F42" s="152"/>
      <c r="G42" s="152"/>
      <c r="H42" s="152">
        <v>22828265.44</v>
      </c>
    </row>
  </sheetData>
  <mergeCells count="10">
    <mergeCell ref="A1:E1"/>
    <mergeCell ref="G3:H3"/>
    <mergeCell ref="B6:D6"/>
    <mergeCell ref="A42:E42"/>
    <mergeCell ref="A3:A4"/>
    <mergeCell ref="B3:B4"/>
    <mergeCell ref="C3:C4"/>
    <mergeCell ref="D3:D4"/>
    <mergeCell ref="E3:E4"/>
    <mergeCell ref="F3:F4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5"/>
  <sheetViews>
    <sheetView topLeftCell="A6" workbookViewId="0">
      <selection activeCell="K165" sqref="K165"/>
    </sheetView>
  </sheetViews>
  <sheetFormatPr defaultColWidth="9" defaultRowHeight="11.25" outlineLevelCol="7"/>
  <cols>
    <col min="1" max="1" width="7.725" style="1" customWidth="1"/>
    <col min="2" max="2" width="16.8166666666667" style="1" customWidth="1"/>
    <col min="3" max="3" width="9.36666666666667" style="1" customWidth="1"/>
    <col min="4" max="4" width="8.63333333333333" style="1" hidden="1" customWidth="1"/>
    <col min="5" max="5" width="5.09166666666667" style="68" customWidth="1"/>
    <col min="6" max="6" width="15.6333333333333" style="1" customWidth="1"/>
    <col min="7" max="7" width="10.5416666666667" style="1" customWidth="1"/>
    <col min="8" max="8" width="15.8166666666667" style="1" customWidth="1"/>
    <col min="9" max="16378" width="8.725" style="1"/>
    <col min="16379" max="16384" width="9" style="1"/>
  </cols>
  <sheetData>
    <row r="1" ht="24" customHeight="1" spans="1:5">
      <c r="A1" s="2" t="s">
        <v>24</v>
      </c>
      <c r="B1" s="2"/>
      <c r="C1" s="2"/>
      <c r="D1" s="2"/>
      <c r="E1" s="2"/>
    </row>
    <row r="2" ht="22.65" customHeight="1" spans="1:5">
      <c r="A2" s="3" t="s">
        <v>25</v>
      </c>
      <c r="B2" s="4" t="s">
        <v>12</v>
      </c>
      <c r="C2" s="4"/>
      <c r="D2" s="4"/>
      <c r="E2" s="4"/>
    </row>
    <row r="3" ht="15.4" customHeight="1" spans="1:8">
      <c r="A3" s="5" t="s">
        <v>4</v>
      </c>
      <c r="B3" s="6" t="s">
        <v>26</v>
      </c>
      <c r="C3" s="6" t="s">
        <v>27</v>
      </c>
      <c r="D3" s="6" t="s">
        <v>28</v>
      </c>
      <c r="E3" s="6" t="s">
        <v>29</v>
      </c>
      <c r="F3" s="13" t="s">
        <v>30</v>
      </c>
      <c r="G3" s="8" t="s">
        <v>31</v>
      </c>
      <c r="H3" s="9"/>
    </row>
    <row r="4" ht="15.4" customHeight="1" spans="1:8">
      <c r="A4" s="10"/>
      <c r="B4" s="11"/>
      <c r="C4" s="11"/>
      <c r="D4" s="11"/>
      <c r="E4" s="11"/>
      <c r="F4" s="13"/>
      <c r="G4" s="12" t="s">
        <v>32</v>
      </c>
      <c r="H4" s="13" t="s">
        <v>33</v>
      </c>
    </row>
    <row r="5" ht="15.4" customHeight="1" spans="1:8">
      <c r="A5" s="45" t="s">
        <v>9</v>
      </c>
      <c r="B5" s="15" t="s">
        <v>120</v>
      </c>
      <c r="C5" s="15"/>
      <c r="D5" s="15"/>
      <c r="E5" s="45"/>
      <c r="F5" s="69"/>
      <c r="G5" s="57"/>
      <c r="H5" s="48"/>
    </row>
    <row r="6" ht="15.4" customHeight="1" spans="1:8">
      <c r="A6" s="70" t="s">
        <v>35</v>
      </c>
      <c r="B6" s="71" t="s">
        <v>121</v>
      </c>
      <c r="C6" s="71"/>
      <c r="D6" s="71"/>
      <c r="E6" s="70"/>
      <c r="F6" s="72">
        <v>1066</v>
      </c>
      <c r="G6" s="73"/>
      <c r="H6" s="73"/>
    </row>
    <row r="7" ht="15.4" customHeight="1" spans="1:8">
      <c r="A7" s="74" t="s">
        <v>37</v>
      </c>
      <c r="B7" s="39" t="s">
        <v>122</v>
      </c>
      <c r="C7" s="21" t="s">
        <v>123</v>
      </c>
      <c r="D7" s="21" t="s">
        <v>124</v>
      </c>
      <c r="E7" s="26" t="s">
        <v>125</v>
      </c>
      <c r="F7" s="75">
        <v>105</v>
      </c>
      <c r="G7" s="67"/>
      <c r="H7" s="67"/>
    </row>
    <row r="8" ht="15.4" customHeight="1" spans="1:8">
      <c r="A8" s="74" t="s">
        <v>42</v>
      </c>
      <c r="B8" s="39" t="s">
        <v>126</v>
      </c>
      <c r="C8" s="39" t="s">
        <v>127</v>
      </c>
      <c r="D8" s="39" t="s">
        <v>124</v>
      </c>
      <c r="E8" s="74" t="s">
        <v>125</v>
      </c>
      <c r="F8" s="76">
        <v>76</v>
      </c>
      <c r="G8" s="67"/>
      <c r="H8" s="67"/>
    </row>
    <row r="9" ht="15.4" customHeight="1" spans="1:8">
      <c r="A9" s="74" t="s">
        <v>48</v>
      </c>
      <c r="B9" s="39" t="s">
        <v>128</v>
      </c>
      <c r="C9" s="39" t="s">
        <v>129</v>
      </c>
      <c r="D9" s="39" t="s">
        <v>124</v>
      </c>
      <c r="E9" s="74" t="s">
        <v>125</v>
      </c>
      <c r="F9" s="76">
        <v>73</v>
      </c>
      <c r="G9" s="67"/>
      <c r="H9" s="67"/>
    </row>
    <row r="10" ht="15.4" customHeight="1" spans="1:8">
      <c r="A10" s="74" t="s">
        <v>130</v>
      </c>
      <c r="B10" s="39" t="s">
        <v>131</v>
      </c>
      <c r="C10" s="39" t="s">
        <v>132</v>
      </c>
      <c r="D10" s="39" t="s">
        <v>124</v>
      </c>
      <c r="E10" s="74" t="s">
        <v>125</v>
      </c>
      <c r="F10" s="76">
        <v>45</v>
      </c>
      <c r="G10" s="67"/>
      <c r="H10" s="67"/>
    </row>
    <row r="11" ht="15.4" customHeight="1" spans="1:8">
      <c r="A11" s="74" t="s">
        <v>133</v>
      </c>
      <c r="B11" s="39" t="s">
        <v>134</v>
      </c>
      <c r="C11" s="39" t="s">
        <v>135</v>
      </c>
      <c r="D11" s="39" t="s">
        <v>124</v>
      </c>
      <c r="E11" s="74" t="s">
        <v>125</v>
      </c>
      <c r="F11" s="76">
        <v>99</v>
      </c>
      <c r="G11" s="67"/>
      <c r="H11" s="67"/>
    </row>
    <row r="12" ht="15.4" customHeight="1" spans="1:8">
      <c r="A12" s="74" t="s">
        <v>136</v>
      </c>
      <c r="B12" s="39" t="s">
        <v>137</v>
      </c>
      <c r="C12" s="21" t="s">
        <v>138</v>
      </c>
      <c r="D12" s="21" t="s">
        <v>124</v>
      </c>
      <c r="E12" s="26" t="s">
        <v>125</v>
      </c>
      <c r="F12" s="75">
        <v>62</v>
      </c>
      <c r="G12" s="67"/>
      <c r="H12" s="67"/>
    </row>
    <row r="13" ht="15.4" customHeight="1" spans="1:8">
      <c r="A13" s="74" t="s">
        <v>139</v>
      </c>
      <c r="B13" s="39" t="s">
        <v>140</v>
      </c>
      <c r="C13" s="39" t="s">
        <v>141</v>
      </c>
      <c r="D13" s="39" t="s">
        <v>124</v>
      </c>
      <c r="E13" s="74" t="s">
        <v>125</v>
      </c>
      <c r="F13" s="76">
        <v>117</v>
      </c>
      <c r="G13" s="67"/>
      <c r="H13" s="67"/>
    </row>
    <row r="14" ht="15.4" customHeight="1" spans="1:8">
      <c r="A14" s="74" t="s">
        <v>142</v>
      </c>
      <c r="B14" s="39" t="s">
        <v>143</v>
      </c>
      <c r="C14" s="39" t="s">
        <v>144</v>
      </c>
      <c r="D14" s="39" t="s">
        <v>124</v>
      </c>
      <c r="E14" s="74" t="s">
        <v>125</v>
      </c>
      <c r="F14" s="76">
        <v>177</v>
      </c>
      <c r="G14" s="67"/>
      <c r="H14" s="67"/>
    </row>
    <row r="15" ht="15.4" customHeight="1" spans="1:8">
      <c r="A15" s="74" t="s">
        <v>145</v>
      </c>
      <c r="B15" s="39" t="s">
        <v>146</v>
      </c>
      <c r="C15" s="39" t="s">
        <v>147</v>
      </c>
      <c r="D15" s="39" t="s">
        <v>124</v>
      </c>
      <c r="E15" s="74" t="s">
        <v>125</v>
      </c>
      <c r="F15" s="76">
        <v>30</v>
      </c>
      <c r="G15" s="67"/>
      <c r="H15" s="67"/>
    </row>
    <row r="16" ht="15.4" customHeight="1" spans="1:8">
      <c r="A16" s="74" t="s">
        <v>148</v>
      </c>
      <c r="B16" s="39" t="s">
        <v>149</v>
      </c>
      <c r="C16" s="39" t="s">
        <v>150</v>
      </c>
      <c r="D16" s="39" t="s">
        <v>124</v>
      </c>
      <c r="E16" s="74" t="s">
        <v>125</v>
      </c>
      <c r="F16" s="76">
        <v>63</v>
      </c>
      <c r="G16" s="67"/>
      <c r="H16" s="67"/>
    </row>
    <row r="17" ht="15.4" customHeight="1" spans="1:8">
      <c r="A17" s="74" t="s">
        <v>151</v>
      </c>
      <c r="B17" s="39" t="s">
        <v>152</v>
      </c>
      <c r="C17" s="39" t="s">
        <v>153</v>
      </c>
      <c r="D17" s="39" t="s">
        <v>124</v>
      </c>
      <c r="E17" s="74" t="s">
        <v>125</v>
      </c>
      <c r="F17" s="76">
        <v>31</v>
      </c>
      <c r="G17" s="67"/>
      <c r="H17" s="67"/>
    </row>
    <row r="18" ht="15.4" customHeight="1" spans="1:8">
      <c r="A18" s="74" t="s">
        <v>154</v>
      </c>
      <c r="B18" s="39" t="s">
        <v>155</v>
      </c>
      <c r="C18" s="39" t="s">
        <v>156</v>
      </c>
      <c r="D18" s="39" t="s">
        <v>124</v>
      </c>
      <c r="E18" s="74" t="s">
        <v>125</v>
      </c>
      <c r="F18" s="76">
        <v>28</v>
      </c>
      <c r="G18" s="67"/>
      <c r="H18" s="67"/>
    </row>
    <row r="19" ht="15.4" customHeight="1" spans="1:8">
      <c r="A19" s="74" t="s">
        <v>157</v>
      </c>
      <c r="B19" s="39" t="s">
        <v>158</v>
      </c>
      <c r="C19" s="39" t="s">
        <v>159</v>
      </c>
      <c r="D19" s="39" t="s">
        <v>124</v>
      </c>
      <c r="E19" s="74" t="s">
        <v>125</v>
      </c>
      <c r="F19" s="76">
        <v>160</v>
      </c>
      <c r="G19" s="67"/>
      <c r="H19" s="67"/>
    </row>
    <row r="20" ht="15.4" customHeight="1" spans="1:8">
      <c r="A20" s="70" t="s">
        <v>54</v>
      </c>
      <c r="B20" s="71" t="s">
        <v>160</v>
      </c>
      <c r="C20" s="71"/>
      <c r="D20" s="71"/>
      <c r="E20" s="70"/>
      <c r="F20" s="72">
        <v>1621</v>
      </c>
      <c r="G20" s="73"/>
      <c r="H20" s="73"/>
    </row>
    <row r="21" ht="15.4" customHeight="1" spans="1:8">
      <c r="A21" s="74" t="s">
        <v>56</v>
      </c>
      <c r="B21" s="39" t="s">
        <v>161</v>
      </c>
      <c r="C21" s="39" t="s">
        <v>162</v>
      </c>
      <c r="D21" s="39" t="s">
        <v>124</v>
      </c>
      <c r="E21" s="74" t="s">
        <v>125</v>
      </c>
      <c r="F21" s="76">
        <v>90</v>
      </c>
      <c r="G21" s="67"/>
      <c r="H21" s="67"/>
    </row>
    <row r="22" ht="15.4" customHeight="1" spans="1:8">
      <c r="A22" s="74" t="s">
        <v>61</v>
      </c>
      <c r="B22" s="39" t="s">
        <v>163</v>
      </c>
      <c r="C22" s="21" t="s">
        <v>164</v>
      </c>
      <c r="D22" s="21" t="s">
        <v>124</v>
      </c>
      <c r="E22" s="26" t="s">
        <v>125</v>
      </c>
      <c r="F22" s="75">
        <v>95</v>
      </c>
      <c r="G22" s="67"/>
      <c r="H22" s="67"/>
    </row>
    <row r="23" ht="15.4" customHeight="1" spans="1:8">
      <c r="A23" s="74" t="s">
        <v>65</v>
      </c>
      <c r="B23" s="39" t="s">
        <v>165</v>
      </c>
      <c r="C23" s="21" t="s">
        <v>166</v>
      </c>
      <c r="D23" s="21" t="s">
        <v>124</v>
      </c>
      <c r="E23" s="26" t="s">
        <v>125</v>
      </c>
      <c r="F23" s="75">
        <v>92</v>
      </c>
      <c r="G23" s="67"/>
      <c r="H23" s="67"/>
    </row>
    <row r="24" ht="15.4" customHeight="1" spans="1:8">
      <c r="A24" s="74" t="s">
        <v>68</v>
      </c>
      <c r="B24" s="39" t="s">
        <v>167</v>
      </c>
      <c r="C24" s="21" t="s">
        <v>168</v>
      </c>
      <c r="D24" s="21" t="s">
        <v>124</v>
      </c>
      <c r="E24" s="26" t="s">
        <v>125</v>
      </c>
      <c r="F24" s="75">
        <v>187</v>
      </c>
      <c r="G24" s="67"/>
      <c r="H24" s="67"/>
    </row>
    <row r="25" ht="15.4" customHeight="1" spans="1:8">
      <c r="A25" s="74" t="s">
        <v>72</v>
      </c>
      <c r="B25" s="39" t="s">
        <v>169</v>
      </c>
      <c r="C25" s="21" t="s">
        <v>170</v>
      </c>
      <c r="D25" s="21" t="s">
        <v>124</v>
      </c>
      <c r="E25" s="26" t="s">
        <v>125</v>
      </c>
      <c r="F25" s="75">
        <v>117</v>
      </c>
      <c r="G25" s="67"/>
      <c r="H25" s="67"/>
    </row>
    <row r="26" ht="15.4" customHeight="1" spans="1:8">
      <c r="A26" s="74" t="s">
        <v>171</v>
      </c>
      <c r="B26" s="39" t="s">
        <v>172</v>
      </c>
      <c r="C26" s="21" t="s">
        <v>173</v>
      </c>
      <c r="D26" s="21" t="s">
        <v>124</v>
      </c>
      <c r="E26" s="26" t="s">
        <v>125</v>
      </c>
      <c r="F26" s="75">
        <v>77</v>
      </c>
      <c r="G26" s="67"/>
      <c r="H26" s="67"/>
    </row>
    <row r="27" ht="15.4" customHeight="1" spans="1:8">
      <c r="A27" s="74" t="s">
        <v>174</v>
      </c>
      <c r="B27" s="39" t="s">
        <v>175</v>
      </c>
      <c r="C27" s="21" t="s">
        <v>176</v>
      </c>
      <c r="D27" s="21" t="s">
        <v>124</v>
      </c>
      <c r="E27" s="26" t="s">
        <v>125</v>
      </c>
      <c r="F27" s="75">
        <v>126</v>
      </c>
      <c r="G27" s="67"/>
      <c r="H27" s="67"/>
    </row>
    <row r="28" ht="15.4" customHeight="1" spans="1:8">
      <c r="A28" s="74" t="s">
        <v>177</v>
      </c>
      <c r="B28" s="39" t="s">
        <v>178</v>
      </c>
      <c r="C28" s="21" t="s">
        <v>179</v>
      </c>
      <c r="D28" s="21" t="s">
        <v>124</v>
      </c>
      <c r="E28" s="26" t="s">
        <v>125</v>
      </c>
      <c r="F28" s="75">
        <v>61</v>
      </c>
      <c r="G28" s="67"/>
      <c r="H28" s="67"/>
    </row>
    <row r="29" ht="15.4" customHeight="1" spans="1:8">
      <c r="A29" s="74" t="s">
        <v>180</v>
      </c>
      <c r="B29" s="39" t="s">
        <v>181</v>
      </c>
      <c r="C29" s="21" t="s">
        <v>182</v>
      </c>
      <c r="D29" s="21" t="s">
        <v>124</v>
      </c>
      <c r="E29" s="26" t="s">
        <v>125</v>
      </c>
      <c r="F29" s="75">
        <v>139</v>
      </c>
      <c r="G29" s="67"/>
      <c r="H29" s="67"/>
    </row>
    <row r="30" ht="15.4" customHeight="1" spans="1:8">
      <c r="A30" s="74" t="s">
        <v>183</v>
      </c>
      <c r="B30" s="39" t="s">
        <v>184</v>
      </c>
      <c r="C30" s="21" t="s">
        <v>185</v>
      </c>
      <c r="D30" s="21" t="s">
        <v>124</v>
      </c>
      <c r="E30" s="26" t="s">
        <v>125</v>
      </c>
      <c r="F30" s="75">
        <v>181</v>
      </c>
      <c r="G30" s="67"/>
      <c r="H30" s="67"/>
    </row>
    <row r="31" ht="15.4" customHeight="1" spans="1:8">
      <c r="A31" s="74" t="s">
        <v>186</v>
      </c>
      <c r="B31" s="39" t="s">
        <v>187</v>
      </c>
      <c r="C31" s="21" t="s">
        <v>188</v>
      </c>
      <c r="D31" s="21" t="s">
        <v>124</v>
      </c>
      <c r="E31" s="26" t="s">
        <v>125</v>
      </c>
      <c r="F31" s="75">
        <v>162</v>
      </c>
      <c r="G31" s="67"/>
      <c r="H31" s="67"/>
    </row>
    <row r="32" ht="15.4" customHeight="1" spans="1:8">
      <c r="A32" s="74" t="s">
        <v>189</v>
      </c>
      <c r="B32" s="39" t="s">
        <v>190</v>
      </c>
      <c r="C32" s="21" t="s">
        <v>191</v>
      </c>
      <c r="D32" s="21" t="s">
        <v>124</v>
      </c>
      <c r="E32" s="26" t="s">
        <v>125</v>
      </c>
      <c r="F32" s="75">
        <v>165</v>
      </c>
      <c r="G32" s="67"/>
      <c r="H32" s="67"/>
    </row>
    <row r="33" ht="15.4" customHeight="1" spans="1:8">
      <c r="A33" s="74" t="s">
        <v>192</v>
      </c>
      <c r="B33" s="39" t="s">
        <v>193</v>
      </c>
      <c r="C33" s="21" t="s">
        <v>150</v>
      </c>
      <c r="D33" s="21" t="s">
        <v>124</v>
      </c>
      <c r="E33" s="26" t="s">
        <v>125</v>
      </c>
      <c r="F33" s="75">
        <v>51</v>
      </c>
      <c r="G33" s="67"/>
      <c r="H33" s="67"/>
    </row>
    <row r="34" ht="15.4" customHeight="1" spans="1:8">
      <c r="A34" s="74" t="s">
        <v>194</v>
      </c>
      <c r="B34" s="39" t="s">
        <v>195</v>
      </c>
      <c r="C34" s="21" t="s">
        <v>147</v>
      </c>
      <c r="D34" s="21" t="s">
        <v>124</v>
      </c>
      <c r="E34" s="26" t="s">
        <v>125</v>
      </c>
      <c r="F34" s="75">
        <v>41</v>
      </c>
      <c r="G34" s="67"/>
      <c r="H34" s="67"/>
    </row>
    <row r="35" ht="15.4" customHeight="1" spans="1:8">
      <c r="A35" s="74" t="s">
        <v>196</v>
      </c>
      <c r="B35" s="39" t="s">
        <v>197</v>
      </c>
      <c r="C35" s="21" t="s">
        <v>198</v>
      </c>
      <c r="D35" s="21" t="s">
        <v>124</v>
      </c>
      <c r="E35" s="26" t="s">
        <v>125</v>
      </c>
      <c r="F35" s="75">
        <v>37</v>
      </c>
      <c r="G35" s="67"/>
      <c r="H35" s="67"/>
    </row>
    <row r="36" ht="15.4" customHeight="1" spans="1:8">
      <c r="A36" s="70" t="s">
        <v>74</v>
      </c>
      <c r="B36" s="71" t="s">
        <v>199</v>
      </c>
      <c r="C36" s="71"/>
      <c r="D36" s="77" t="e">
        <f>#REF!+#REF!+#REF!</f>
        <v>#REF!</v>
      </c>
      <c r="E36" s="70" t="s">
        <v>200</v>
      </c>
      <c r="F36" s="78"/>
      <c r="G36" s="73"/>
      <c r="H36" s="73"/>
    </row>
    <row r="37" ht="15.4" customHeight="1" spans="1:8">
      <c r="A37" s="74" t="s">
        <v>201</v>
      </c>
      <c r="B37" s="39" t="s">
        <v>202</v>
      </c>
      <c r="C37" s="21" t="s">
        <v>203</v>
      </c>
      <c r="D37" s="21" t="s">
        <v>124</v>
      </c>
      <c r="E37" s="26" t="s">
        <v>125</v>
      </c>
      <c r="F37" s="75">
        <v>14</v>
      </c>
      <c r="G37" s="67"/>
      <c r="H37" s="67"/>
    </row>
    <row r="38" ht="15.4" customHeight="1" spans="1:8">
      <c r="A38" s="74" t="s">
        <v>204</v>
      </c>
      <c r="B38" s="39" t="s">
        <v>205</v>
      </c>
      <c r="C38" s="21" t="s">
        <v>206</v>
      </c>
      <c r="D38" s="21" t="s">
        <v>124</v>
      </c>
      <c r="E38" s="26" t="s">
        <v>125</v>
      </c>
      <c r="F38" s="75">
        <v>48</v>
      </c>
      <c r="G38" s="67"/>
      <c r="H38" s="67"/>
    </row>
    <row r="39" ht="15.4" customHeight="1" spans="1:8">
      <c r="A39" s="74" t="s">
        <v>207</v>
      </c>
      <c r="B39" s="39" t="s">
        <v>208</v>
      </c>
      <c r="C39" s="21" t="s">
        <v>150</v>
      </c>
      <c r="D39" s="21" t="s">
        <v>124</v>
      </c>
      <c r="E39" s="26" t="s">
        <v>125</v>
      </c>
      <c r="F39" s="75">
        <v>2</v>
      </c>
      <c r="G39" s="67"/>
      <c r="H39" s="67"/>
    </row>
    <row r="40" ht="15.4" customHeight="1" spans="1:8">
      <c r="A40" s="74" t="s">
        <v>209</v>
      </c>
      <c r="B40" s="39" t="s">
        <v>210</v>
      </c>
      <c r="C40" s="39" t="s">
        <v>211</v>
      </c>
      <c r="D40" s="39" t="s">
        <v>124</v>
      </c>
      <c r="E40" s="74" t="s">
        <v>125</v>
      </c>
      <c r="F40" s="76">
        <v>103</v>
      </c>
      <c r="G40" s="67"/>
      <c r="H40" s="67"/>
    </row>
    <row r="41" ht="15.4" customHeight="1" spans="1:8">
      <c r="A41" s="74" t="s">
        <v>212</v>
      </c>
      <c r="B41" s="39" t="s">
        <v>213</v>
      </c>
      <c r="C41" s="21" t="s">
        <v>214</v>
      </c>
      <c r="D41" s="21" t="s">
        <v>124</v>
      </c>
      <c r="E41" s="26" t="s">
        <v>125</v>
      </c>
      <c r="F41" s="75">
        <v>221</v>
      </c>
      <c r="G41" s="67"/>
      <c r="H41" s="67"/>
    </row>
    <row r="42" ht="15.4" customHeight="1" spans="1:8">
      <c r="A42" s="74" t="s">
        <v>215</v>
      </c>
      <c r="B42" s="39" t="s">
        <v>210</v>
      </c>
      <c r="C42" s="21" t="s">
        <v>216</v>
      </c>
      <c r="D42" s="21" t="s">
        <v>124</v>
      </c>
      <c r="E42" s="26" t="s">
        <v>125</v>
      </c>
      <c r="F42" s="75">
        <v>104</v>
      </c>
      <c r="G42" s="67"/>
      <c r="H42" s="67"/>
    </row>
    <row r="43" ht="15.4" customHeight="1" spans="1:8">
      <c r="A43" s="74" t="s">
        <v>217</v>
      </c>
      <c r="B43" s="39" t="s">
        <v>218</v>
      </c>
      <c r="C43" s="21" t="s">
        <v>219</v>
      </c>
      <c r="D43" s="21" t="s">
        <v>124</v>
      </c>
      <c r="E43" s="26" t="s">
        <v>125</v>
      </c>
      <c r="F43" s="75">
        <v>227</v>
      </c>
      <c r="G43" s="67"/>
      <c r="H43" s="67"/>
    </row>
    <row r="44" ht="15.4" customHeight="1" spans="1:8">
      <c r="A44" s="74" t="s">
        <v>220</v>
      </c>
      <c r="B44" s="39" t="s">
        <v>221</v>
      </c>
      <c r="C44" s="21" t="s">
        <v>222</v>
      </c>
      <c r="D44" s="21" t="s">
        <v>124</v>
      </c>
      <c r="E44" s="26" t="s">
        <v>125</v>
      </c>
      <c r="F44" s="75">
        <v>57</v>
      </c>
      <c r="G44" s="67"/>
      <c r="H44" s="67"/>
    </row>
    <row r="45" ht="15.4" customHeight="1" spans="1:8">
      <c r="A45" s="74" t="s">
        <v>223</v>
      </c>
      <c r="B45" s="39" t="s">
        <v>224</v>
      </c>
      <c r="C45" s="21" t="s">
        <v>225</v>
      </c>
      <c r="D45" s="21" t="s">
        <v>124</v>
      </c>
      <c r="E45" s="26" t="s">
        <v>125</v>
      </c>
      <c r="F45" s="75">
        <v>44</v>
      </c>
      <c r="G45" s="67"/>
      <c r="H45" s="67"/>
    </row>
    <row r="46" ht="15.4" customHeight="1" spans="1:8">
      <c r="A46" s="74" t="s">
        <v>226</v>
      </c>
      <c r="B46" s="39" t="s">
        <v>227</v>
      </c>
      <c r="C46" s="21" t="s">
        <v>228</v>
      </c>
      <c r="D46" s="21" t="s">
        <v>124</v>
      </c>
      <c r="E46" s="26" t="s">
        <v>125</v>
      </c>
      <c r="F46" s="75">
        <v>157</v>
      </c>
      <c r="G46" s="67"/>
      <c r="H46" s="67"/>
    </row>
    <row r="47" ht="15.4" customHeight="1" spans="1:8">
      <c r="A47" s="74" t="s">
        <v>229</v>
      </c>
      <c r="B47" s="39" t="s">
        <v>230</v>
      </c>
      <c r="C47" s="21" t="s">
        <v>231</v>
      </c>
      <c r="D47" s="21" t="s">
        <v>124</v>
      </c>
      <c r="E47" s="26" t="s">
        <v>125</v>
      </c>
      <c r="F47" s="75">
        <v>155</v>
      </c>
      <c r="G47" s="67"/>
      <c r="H47" s="67"/>
    </row>
    <row r="48" ht="15.4" customHeight="1" spans="1:8">
      <c r="A48" s="74" t="s">
        <v>232</v>
      </c>
      <c r="B48" s="39" t="s">
        <v>233</v>
      </c>
      <c r="C48" s="21" t="s">
        <v>234</v>
      </c>
      <c r="D48" s="21" t="s">
        <v>124</v>
      </c>
      <c r="E48" s="26" t="s">
        <v>125</v>
      </c>
      <c r="F48" s="75">
        <v>63</v>
      </c>
      <c r="G48" s="67"/>
      <c r="H48" s="67"/>
    </row>
    <row r="49" ht="15.4" customHeight="1" spans="1:8">
      <c r="A49" s="74" t="s">
        <v>235</v>
      </c>
      <c r="B49" s="39" t="s">
        <v>236</v>
      </c>
      <c r="C49" s="21" t="s">
        <v>237</v>
      </c>
      <c r="D49" s="21" t="s">
        <v>124</v>
      </c>
      <c r="E49" s="26" t="s">
        <v>125</v>
      </c>
      <c r="F49" s="75">
        <v>109</v>
      </c>
      <c r="G49" s="67"/>
      <c r="H49" s="67"/>
    </row>
    <row r="50" ht="15.4" customHeight="1" spans="1:8">
      <c r="A50" s="74" t="s">
        <v>238</v>
      </c>
      <c r="B50" s="39" t="s">
        <v>239</v>
      </c>
      <c r="C50" s="21" t="s">
        <v>240</v>
      </c>
      <c r="D50" s="21" t="s">
        <v>124</v>
      </c>
      <c r="E50" s="26" t="s">
        <v>125</v>
      </c>
      <c r="F50" s="75">
        <v>71</v>
      </c>
      <c r="G50" s="67"/>
      <c r="H50" s="67"/>
    </row>
    <row r="51" ht="15.4" customHeight="1" spans="1:8">
      <c r="A51" s="74" t="s">
        <v>241</v>
      </c>
      <c r="B51" s="39" t="s">
        <v>242</v>
      </c>
      <c r="C51" s="21" t="s">
        <v>243</v>
      </c>
      <c r="D51" s="21" t="s">
        <v>124</v>
      </c>
      <c r="E51" s="26" t="s">
        <v>125</v>
      </c>
      <c r="F51" s="75">
        <v>283</v>
      </c>
      <c r="G51" s="67"/>
      <c r="H51" s="67"/>
    </row>
    <row r="52" ht="15.4" customHeight="1" spans="1:8">
      <c r="A52" s="74" t="s">
        <v>244</v>
      </c>
      <c r="B52" s="39" t="s">
        <v>245</v>
      </c>
      <c r="C52" s="21" t="s">
        <v>246</v>
      </c>
      <c r="D52" s="21" t="s">
        <v>247</v>
      </c>
      <c r="E52" s="26" t="s">
        <v>125</v>
      </c>
      <c r="F52" s="75">
        <v>43</v>
      </c>
      <c r="G52" s="67"/>
      <c r="H52" s="67"/>
    </row>
    <row r="53" ht="15.4" customHeight="1" spans="1:8">
      <c r="A53" s="74" t="s">
        <v>248</v>
      </c>
      <c r="B53" s="39" t="s">
        <v>249</v>
      </c>
      <c r="C53" s="21" t="s">
        <v>250</v>
      </c>
      <c r="D53" s="21" t="s">
        <v>124</v>
      </c>
      <c r="E53" s="26" t="s">
        <v>125</v>
      </c>
      <c r="F53" s="75">
        <v>90</v>
      </c>
      <c r="G53" s="67"/>
      <c r="H53" s="67"/>
    </row>
    <row r="54" ht="15.4" customHeight="1" spans="1:8">
      <c r="A54" s="74" t="s">
        <v>251</v>
      </c>
      <c r="B54" s="39" t="s">
        <v>252</v>
      </c>
      <c r="C54" s="21" t="s">
        <v>253</v>
      </c>
      <c r="D54" s="21" t="s">
        <v>124</v>
      </c>
      <c r="E54" s="26" t="s">
        <v>125</v>
      </c>
      <c r="F54" s="75">
        <v>105</v>
      </c>
      <c r="G54" s="67"/>
      <c r="H54" s="67"/>
    </row>
    <row r="55" ht="15.4" customHeight="1" spans="1:8">
      <c r="A55" s="74" t="s">
        <v>254</v>
      </c>
      <c r="B55" s="39" t="s">
        <v>255</v>
      </c>
      <c r="C55" s="79" t="s">
        <v>256</v>
      </c>
      <c r="D55" s="79" t="s">
        <v>124</v>
      </c>
      <c r="E55" s="80" t="s">
        <v>125</v>
      </c>
      <c r="F55" s="81">
        <v>13</v>
      </c>
      <c r="G55" s="67"/>
      <c r="H55" s="67"/>
    </row>
    <row r="56" ht="15.4" customHeight="1" spans="1:8">
      <c r="A56" s="74" t="s">
        <v>257</v>
      </c>
      <c r="B56" s="82" t="s">
        <v>258</v>
      </c>
      <c r="C56" s="30"/>
      <c r="D56" s="30"/>
      <c r="E56" s="83"/>
      <c r="F56" s="75"/>
      <c r="G56" s="67"/>
      <c r="H56" s="67"/>
    </row>
    <row r="57" ht="15.4" customHeight="1" spans="1:8">
      <c r="A57" s="74"/>
      <c r="B57" s="82"/>
      <c r="C57" s="84" t="s">
        <v>259</v>
      </c>
      <c r="D57" s="84" t="s">
        <v>124</v>
      </c>
      <c r="E57" s="85" t="s">
        <v>125</v>
      </c>
      <c r="F57" s="86">
        <v>926</v>
      </c>
      <c r="G57" s="67"/>
      <c r="H57" s="67"/>
    </row>
    <row r="58" ht="15.4" customHeight="1" spans="1:8">
      <c r="A58" s="74"/>
      <c r="B58" s="39"/>
      <c r="C58" s="87" t="s">
        <v>260</v>
      </c>
      <c r="D58" s="87" t="s">
        <v>261</v>
      </c>
      <c r="E58" s="22" t="s">
        <v>262</v>
      </c>
      <c r="F58" s="88">
        <v>7560</v>
      </c>
      <c r="G58" s="67"/>
      <c r="H58" s="67"/>
    </row>
    <row r="59" ht="15.4" customHeight="1" spans="1:8">
      <c r="A59" s="74" t="s">
        <v>263</v>
      </c>
      <c r="B59" s="39" t="s">
        <v>264</v>
      </c>
      <c r="C59" s="79" t="s">
        <v>265</v>
      </c>
      <c r="D59" s="79" t="s">
        <v>261</v>
      </c>
      <c r="E59" s="22" t="s">
        <v>262</v>
      </c>
      <c r="F59" s="81">
        <v>4610</v>
      </c>
      <c r="G59" s="67"/>
      <c r="H59" s="67"/>
    </row>
    <row r="60" ht="15.4" customHeight="1" spans="1:8">
      <c r="A60" s="74" t="s">
        <v>266</v>
      </c>
      <c r="B60" s="82" t="s">
        <v>267</v>
      </c>
      <c r="C60" s="30"/>
      <c r="D60" s="30"/>
      <c r="E60" s="83"/>
      <c r="F60" s="89"/>
      <c r="G60" s="67"/>
      <c r="H60" s="67"/>
    </row>
    <row r="61" ht="15.4" customHeight="1" spans="1:8">
      <c r="A61" s="74"/>
      <c r="B61" s="39"/>
      <c r="C61" s="87" t="s">
        <v>268</v>
      </c>
      <c r="D61" s="87" t="s">
        <v>124</v>
      </c>
      <c r="E61" s="22" t="s">
        <v>125</v>
      </c>
      <c r="F61" s="90">
        <v>428</v>
      </c>
      <c r="G61" s="67"/>
      <c r="H61" s="67"/>
    </row>
    <row r="62" ht="15.4" customHeight="1" spans="1:8">
      <c r="A62" s="74"/>
      <c r="B62" s="39"/>
      <c r="C62" s="21" t="s">
        <v>269</v>
      </c>
      <c r="D62" s="21" t="s">
        <v>261</v>
      </c>
      <c r="E62" s="22" t="s">
        <v>262</v>
      </c>
      <c r="F62" s="75">
        <v>7565</v>
      </c>
      <c r="G62" s="67"/>
      <c r="H62" s="67"/>
    </row>
    <row r="63" ht="15.4" customHeight="1" spans="1:8">
      <c r="A63" s="74"/>
      <c r="B63" s="21" t="s">
        <v>270</v>
      </c>
      <c r="C63" s="21" t="s">
        <v>256</v>
      </c>
      <c r="D63" s="21" t="s">
        <v>271</v>
      </c>
      <c r="E63" s="22" t="s">
        <v>125</v>
      </c>
      <c r="F63" s="75">
        <v>49</v>
      </c>
      <c r="G63" s="67"/>
      <c r="H63" s="67"/>
    </row>
    <row r="64" ht="26.5" customHeight="1" spans="1:8">
      <c r="A64" s="70" t="s">
        <v>76</v>
      </c>
      <c r="B64" s="71" t="s">
        <v>272</v>
      </c>
      <c r="C64" s="77" t="e">
        <f>#REF!+#REF!+#REF!+#REF!+#REF!+#REF!+#REF!+#REF!+#REF!+#REF!+#REF!+#REF!+#REF!+#REF!+#REF!+#REF!+#REF!+#REF!</f>
        <v>#REF!</v>
      </c>
      <c r="D64" s="71">
        <v>29886</v>
      </c>
      <c r="E64" s="70" t="s">
        <v>200</v>
      </c>
      <c r="F64" s="78"/>
      <c r="G64" s="73"/>
      <c r="H64" s="73"/>
    </row>
    <row r="65" ht="15.4" customHeight="1" spans="1:8">
      <c r="A65" s="74" t="s">
        <v>273</v>
      </c>
      <c r="B65" s="39" t="s">
        <v>274</v>
      </c>
      <c r="C65" s="21" t="s">
        <v>275</v>
      </c>
      <c r="D65" s="21" t="s">
        <v>276</v>
      </c>
      <c r="E65" s="26" t="s">
        <v>125</v>
      </c>
      <c r="F65" s="91">
        <v>201</v>
      </c>
      <c r="G65" s="67"/>
      <c r="H65" s="67"/>
    </row>
    <row r="66" ht="15.4" customHeight="1" spans="1:8">
      <c r="A66" s="74" t="s">
        <v>277</v>
      </c>
      <c r="B66" s="39" t="s">
        <v>278</v>
      </c>
      <c r="C66" s="21" t="s">
        <v>279</v>
      </c>
      <c r="D66" s="21" t="s">
        <v>124</v>
      </c>
      <c r="E66" s="26" t="s">
        <v>125</v>
      </c>
      <c r="F66" s="91">
        <v>132</v>
      </c>
      <c r="G66" s="67"/>
      <c r="H66" s="67"/>
    </row>
    <row r="67" ht="15.4" customHeight="1" spans="1:8">
      <c r="A67" s="74" t="s">
        <v>280</v>
      </c>
      <c r="B67" s="39" t="s">
        <v>281</v>
      </c>
      <c r="C67" s="21" t="s">
        <v>282</v>
      </c>
      <c r="D67" s="21" t="s">
        <v>124</v>
      </c>
      <c r="E67" s="26" t="s">
        <v>125</v>
      </c>
      <c r="F67" s="91">
        <v>162</v>
      </c>
      <c r="G67" s="67"/>
      <c r="H67" s="67"/>
    </row>
    <row r="68" ht="15.4" customHeight="1" spans="1:8">
      <c r="A68" s="92" t="s">
        <v>283</v>
      </c>
      <c r="B68" s="93" t="s">
        <v>284</v>
      </c>
      <c r="C68" s="94" t="s">
        <v>256</v>
      </c>
      <c r="D68" s="94" t="s">
        <v>124</v>
      </c>
      <c r="E68" s="95" t="s">
        <v>125</v>
      </c>
      <c r="F68" s="96">
        <v>49</v>
      </c>
      <c r="G68" s="67"/>
      <c r="H68" s="67"/>
    </row>
    <row r="69" ht="15.4" customHeight="1" spans="1:8">
      <c r="A69" s="74" t="s">
        <v>285</v>
      </c>
      <c r="B69" s="39" t="s">
        <v>286</v>
      </c>
      <c r="C69" s="21" t="s">
        <v>287</v>
      </c>
      <c r="D69" s="21" t="s">
        <v>288</v>
      </c>
      <c r="E69" s="26" t="s">
        <v>125</v>
      </c>
      <c r="F69" s="91">
        <v>995</v>
      </c>
      <c r="G69" s="67"/>
      <c r="H69" s="67"/>
    </row>
    <row r="70" ht="15.4" customHeight="1" spans="1:8">
      <c r="A70" s="74" t="s">
        <v>289</v>
      </c>
      <c r="B70" s="39" t="s">
        <v>290</v>
      </c>
      <c r="C70" s="21"/>
      <c r="D70" s="21"/>
      <c r="E70" s="26"/>
      <c r="F70" s="75"/>
      <c r="G70" s="67"/>
      <c r="H70" s="67"/>
    </row>
    <row r="71" ht="15.4" customHeight="1" spans="1:8">
      <c r="A71" s="74"/>
      <c r="B71" s="39"/>
      <c r="C71" s="21" t="s">
        <v>291</v>
      </c>
      <c r="D71" s="21" t="s">
        <v>124</v>
      </c>
      <c r="E71" s="26" t="s">
        <v>125</v>
      </c>
      <c r="F71" s="91">
        <v>1363</v>
      </c>
      <c r="G71" s="67"/>
      <c r="H71" s="67"/>
    </row>
    <row r="72" ht="15.4" customHeight="1" spans="1:8">
      <c r="A72" s="74"/>
      <c r="B72" s="39"/>
      <c r="C72" s="21" t="s">
        <v>265</v>
      </c>
      <c r="D72" s="21" t="s">
        <v>261</v>
      </c>
      <c r="E72" s="22" t="s">
        <v>262</v>
      </c>
      <c r="F72" s="91">
        <v>1500</v>
      </c>
      <c r="G72" s="67"/>
      <c r="H72" s="67"/>
    </row>
    <row r="73" ht="15.4" customHeight="1" spans="1:8">
      <c r="A73" s="74" t="s">
        <v>292</v>
      </c>
      <c r="B73" s="39" t="s">
        <v>293</v>
      </c>
      <c r="C73" s="39"/>
      <c r="D73" s="39"/>
      <c r="E73" s="74"/>
      <c r="F73" s="75"/>
      <c r="G73" s="67"/>
      <c r="H73" s="67"/>
    </row>
    <row r="74" ht="15.4" customHeight="1" spans="1:8">
      <c r="A74" s="74"/>
      <c r="B74" s="39"/>
      <c r="C74" s="21" t="s">
        <v>294</v>
      </c>
      <c r="D74" s="21" t="s">
        <v>124</v>
      </c>
      <c r="E74" s="26" t="s">
        <v>125</v>
      </c>
      <c r="F74" s="91">
        <v>249</v>
      </c>
      <c r="G74" s="67"/>
      <c r="H74" s="67"/>
    </row>
    <row r="75" ht="15.4" customHeight="1" spans="1:8">
      <c r="A75" s="74"/>
      <c r="B75" s="39"/>
      <c r="C75" s="21" t="s">
        <v>295</v>
      </c>
      <c r="D75" s="21" t="s">
        <v>261</v>
      </c>
      <c r="E75" s="22" t="s">
        <v>262</v>
      </c>
      <c r="F75" s="91">
        <v>2000</v>
      </c>
      <c r="G75" s="67"/>
      <c r="H75" s="67"/>
    </row>
    <row r="76" ht="15.4" customHeight="1" spans="1:8">
      <c r="A76" s="74" t="s">
        <v>296</v>
      </c>
      <c r="B76" s="39" t="s">
        <v>297</v>
      </c>
      <c r="C76" s="21" t="s">
        <v>298</v>
      </c>
      <c r="D76" s="21" t="s">
        <v>124</v>
      </c>
      <c r="E76" s="26" t="s">
        <v>125</v>
      </c>
      <c r="F76" s="91">
        <v>115</v>
      </c>
      <c r="G76" s="67"/>
      <c r="H76" s="67"/>
    </row>
    <row r="77" ht="15.4" customHeight="1" spans="1:8">
      <c r="A77" s="74" t="s">
        <v>299</v>
      </c>
      <c r="B77" s="39" t="s">
        <v>300</v>
      </c>
      <c r="C77" s="21" t="s">
        <v>301</v>
      </c>
      <c r="D77" s="21" t="s">
        <v>124</v>
      </c>
      <c r="E77" s="26" t="s">
        <v>125</v>
      </c>
      <c r="F77" s="91">
        <v>188</v>
      </c>
      <c r="G77" s="67"/>
      <c r="H77" s="67"/>
    </row>
    <row r="78" ht="15.4" customHeight="1" spans="1:8">
      <c r="A78" s="74" t="s">
        <v>302</v>
      </c>
      <c r="B78" s="39" t="s">
        <v>303</v>
      </c>
      <c r="C78" s="21" t="s">
        <v>304</v>
      </c>
      <c r="D78" s="21" t="s">
        <v>124</v>
      </c>
      <c r="E78" s="26" t="s">
        <v>125</v>
      </c>
      <c r="F78" s="91">
        <v>22</v>
      </c>
      <c r="G78" s="67"/>
      <c r="H78" s="67"/>
    </row>
    <row r="79" ht="15.4" customHeight="1" spans="1:8">
      <c r="A79" s="74" t="s">
        <v>305</v>
      </c>
      <c r="B79" s="39" t="s">
        <v>306</v>
      </c>
      <c r="C79" s="21" t="s">
        <v>307</v>
      </c>
      <c r="D79" s="21" t="s">
        <v>124</v>
      </c>
      <c r="E79" s="26" t="s">
        <v>125</v>
      </c>
      <c r="F79" s="91">
        <v>61</v>
      </c>
      <c r="G79" s="67"/>
      <c r="H79" s="67"/>
    </row>
    <row r="80" ht="15.4" customHeight="1" spans="1:8">
      <c r="A80" s="74" t="s">
        <v>308</v>
      </c>
      <c r="B80" s="39" t="s">
        <v>309</v>
      </c>
      <c r="C80" s="39"/>
      <c r="D80" s="39"/>
      <c r="E80" s="74"/>
      <c r="F80" s="75"/>
      <c r="G80" s="67"/>
      <c r="H80" s="67"/>
    </row>
    <row r="81" ht="15.4" customHeight="1" spans="1:8">
      <c r="A81" s="74"/>
      <c r="B81" s="39"/>
      <c r="C81" s="21" t="s">
        <v>310</v>
      </c>
      <c r="D81" s="21" t="s">
        <v>124</v>
      </c>
      <c r="E81" s="26" t="s">
        <v>125</v>
      </c>
      <c r="F81" s="91">
        <v>1689</v>
      </c>
      <c r="G81" s="67"/>
      <c r="H81" s="67"/>
    </row>
    <row r="82" ht="15.4" customHeight="1" spans="1:8">
      <c r="A82" s="74"/>
      <c r="B82" s="39"/>
      <c r="C82" s="21" t="s">
        <v>265</v>
      </c>
      <c r="D82" s="21" t="s">
        <v>261</v>
      </c>
      <c r="E82" s="22" t="s">
        <v>262</v>
      </c>
      <c r="F82" s="91">
        <v>500</v>
      </c>
      <c r="G82" s="67"/>
      <c r="H82" s="67"/>
    </row>
    <row r="83" ht="15.4" customHeight="1" spans="1:8">
      <c r="A83" s="74" t="s">
        <v>311</v>
      </c>
      <c r="B83" s="39" t="s">
        <v>312</v>
      </c>
      <c r="C83" s="21" t="s">
        <v>313</v>
      </c>
      <c r="D83" s="21" t="s">
        <v>124</v>
      </c>
      <c r="E83" s="26" t="s">
        <v>125</v>
      </c>
      <c r="F83" s="91">
        <v>23</v>
      </c>
      <c r="G83" s="67"/>
      <c r="H83" s="67"/>
    </row>
    <row r="84" ht="15.4" customHeight="1" spans="1:8">
      <c r="A84" s="74" t="s">
        <v>314</v>
      </c>
      <c r="B84" s="39" t="s">
        <v>315</v>
      </c>
      <c r="C84" s="21" t="s">
        <v>316</v>
      </c>
      <c r="D84" s="21" t="s">
        <v>124</v>
      </c>
      <c r="E84" s="26" t="s">
        <v>125</v>
      </c>
      <c r="F84" s="91">
        <v>382</v>
      </c>
      <c r="G84" s="67"/>
      <c r="H84" s="67"/>
    </row>
    <row r="85" ht="15.4" customHeight="1" spans="1:8">
      <c r="A85" s="74" t="s">
        <v>317</v>
      </c>
      <c r="B85" s="39" t="s">
        <v>318</v>
      </c>
      <c r="C85" s="21" t="s">
        <v>319</v>
      </c>
      <c r="D85" s="21" t="s">
        <v>124</v>
      </c>
      <c r="E85" s="26" t="s">
        <v>125</v>
      </c>
      <c r="F85" s="91">
        <v>203</v>
      </c>
      <c r="G85" s="67"/>
      <c r="H85" s="67"/>
    </row>
    <row r="86" ht="15.4" customHeight="1" spans="1:8">
      <c r="A86" s="74" t="s">
        <v>320</v>
      </c>
      <c r="B86" s="39" t="s">
        <v>321</v>
      </c>
      <c r="C86" s="79" t="s">
        <v>322</v>
      </c>
      <c r="D86" s="79" t="s">
        <v>124</v>
      </c>
      <c r="E86" s="80" t="s">
        <v>125</v>
      </c>
      <c r="F86" s="97">
        <v>216</v>
      </c>
      <c r="G86" s="67"/>
      <c r="H86" s="67"/>
    </row>
    <row r="87" ht="15.4" customHeight="1" spans="1:8">
      <c r="A87" s="74" t="s">
        <v>323</v>
      </c>
      <c r="B87" s="82" t="s">
        <v>324</v>
      </c>
      <c r="C87" s="30"/>
      <c r="D87" s="30"/>
      <c r="E87" s="83"/>
      <c r="F87" s="75"/>
      <c r="G87" s="67"/>
      <c r="H87" s="67"/>
    </row>
    <row r="88" ht="15.4" customHeight="1" spans="1:8">
      <c r="A88" s="74"/>
      <c r="B88" s="39"/>
      <c r="C88" s="87" t="s">
        <v>325</v>
      </c>
      <c r="D88" s="87" t="s">
        <v>124</v>
      </c>
      <c r="E88" s="22" t="s">
        <v>125</v>
      </c>
      <c r="F88" s="98">
        <v>180</v>
      </c>
      <c r="G88" s="67"/>
      <c r="H88" s="67"/>
    </row>
    <row r="89" ht="15.4" customHeight="1" spans="1:8">
      <c r="A89" s="74"/>
      <c r="B89" s="39"/>
      <c r="C89" s="21" t="s">
        <v>265</v>
      </c>
      <c r="D89" s="21" t="s">
        <v>261</v>
      </c>
      <c r="E89" s="22" t="s">
        <v>262</v>
      </c>
      <c r="F89" s="91">
        <v>700</v>
      </c>
      <c r="G89" s="67"/>
      <c r="H89" s="67"/>
    </row>
    <row r="90" ht="15.4" customHeight="1" spans="1:8">
      <c r="A90" s="74" t="s">
        <v>326</v>
      </c>
      <c r="B90" s="39" t="s">
        <v>327</v>
      </c>
      <c r="F90" s="75"/>
      <c r="G90" s="67"/>
      <c r="H90" s="67"/>
    </row>
    <row r="91" ht="15.4" customHeight="1" spans="1:8">
      <c r="A91" s="74"/>
      <c r="B91" s="39"/>
      <c r="C91" s="21" t="s">
        <v>328</v>
      </c>
      <c r="D91" s="21" t="s">
        <v>124</v>
      </c>
      <c r="E91" s="26" t="s">
        <v>125</v>
      </c>
      <c r="F91" s="91">
        <v>751</v>
      </c>
      <c r="G91" s="67"/>
      <c r="H91" s="67"/>
    </row>
    <row r="92" ht="15.4" customHeight="1" spans="1:8">
      <c r="A92" s="74"/>
      <c r="B92" s="39"/>
      <c r="C92" s="21" t="s">
        <v>329</v>
      </c>
      <c r="D92" s="21" t="s">
        <v>261</v>
      </c>
      <c r="E92" s="22" t="s">
        <v>262</v>
      </c>
      <c r="F92" s="91">
        <v>2172</v>
      </c>
      <c r="G92" s="67"/>
      <c r="H92" s="67"/>
    </row>
    <row r="93" ht="15.4" customHeight="1" spans="1:8">
      <c r="A93" s="74" t="s">
        <v>330</v>
      </c>
      <c r="B93" s="39" t="s">
        <v>331</v>
      </c>
      <c r="C93" s="39"/>
      <c r="D93" s="39"/>
      <c r="E93" s="74"/>
      <c r="F93" s="75"/>
      <c r="G93" s="67"/>
      <c r="H93" s="67"/>
    </row>
    <row r="94" ht="15.4" customHeight="1" spans="1:8">
      <c r="A94" s="74"/>
      <c r="B94" s="39"/>
      <c r="C94" s="21" t="s">
        <v>332</v>
      </c>
      <c r="D94" s="21" t="s">
        <v>124</v>
      </c>
      <c r="E94" s="26" t="s">
        <v>125</v>
      </c>
      <c r="F94" s="91">
        <v>1281</v>
      </c>
      <c r="G94" s="67"/>
      <c r="H94" s="67"/>
    </row>
    <row r="95" ht="15.4" customHeight="1" spans="1:8">
      <c r="A95" s="74"/>
      <c r="B95" s="39"/>
      <c r="C95" s="21" t="s">
        <v>333</v>
      </c>
      <c r="D95" s="21" t="s">
        <v>261</v>
      </c>
      <c r="E95" s="22" t="s">
        <v>262</v>
      </c>
      <c r="F95" s="91">
        <v>7700</v>
      </c>
      <c r="G95" s="67"/>
      <c r="H95" s="67"/>
    </row>
    <row r="96" ht="15.4" customHeight="1" spans="1:8">
      <c r="A96" s="74" t="s">
        <v>334</v>
      </c>
      <c r="B96" s="39" t="s">
        <v>335</v>
      </c>
      <c r="C96" s="21" t="s">
        <v>336</v>
      </c>
      <c r="D96" s="21" t="s">
        <v>124</v>
      </c>
      <c r="E96" s="26" t="s">
        <v>125</v>
      </c>
      <c r="F96" s="91">
        <v>126</v>
      </c>
      <c r="G96" s="67"/>
      <c r="H96" s="67"/>
    </row>
    <row r="97" ht="15.4" customHeight="1" spans="1:8">
      <c r="A97" s="74" t="s">
        <v>337</v>
      </c>
      <c r="B97" s="39" t="s">
        <v>338</v>
      </c>
      <c r="C97" s="21" t="s">
        <v>339</v>
      </c>
      <c r="D97" s="21" t="s">
        <v>124</v>
      </c>
      <c r="E97" s="26" t="s">
        <v>125</v>
      </c>
      <c r="F97" s="91">
        <v>203</v>
      </c>
      <c r="G97" s="67"/>
      <c r="H97" s="67"/>
    </row>
    <row r="98" ht="15.4" customHeight="1" spans="1:8">
      <c r="A98" s="74" t="s">
        <v>340</v>
      </c>
      <c r="B98" s="39" t="s">
        <v>341</v>
      </c>
      <c r="C98" s="21" t="s">
        <v>336</v>
      </c>
      <c r="D98" s="21" t="s">
        <v>124</v>
      </c>
      <c r="E98" s="26" t="s">
        <v>125</v>
      </c>
      <c r="F98" s="91">
        <v>114</v>
      </c>
      <c r="G98" s="67"/>
      <c r="H98" s="67"/>
    </row>
    <row r="99" ht="15.4" customHeight="1" spans="1:8">
      <c r="A99" s="74" t="s">
        <v>342</v>
      </c>
      <c r="B99" s="39" t="s">
        <v>343</v>
      </c>
      <c r="C99" s="21" t="s">
        <v>279</v>
      </c>
      <c r="D99" s="21" t="s">
        <v>124</v>
      </c>
      <c r="E99" s="26" t="s">
        <v>125</v>
      </c>
      <c r="F99" s="91">
        <v>42</v>
      </c>
      <c r="G99" s="67"/>
      <c r="H99" s="67"/>
    </row>
    <row r="100" ht="15.4" customHeight="1" spans="1:8">
      <c r="A100" s="74" t="s">
        <v>344</v>
      </c>
      <c r="B100" s="39" t="s">
        <v>345</v>
      </c>
      <c r="C100" s="21" t="s">
        <v>346</v>
      </c>
      <c r="D100" s="21" t="s">
        <v>124</v>
      </c>
      <c r="E100" s="26" t="s">
        <v>125</v>
      </c>
      <c r="F100" s="91">
        <v>75</v>
      </c>
      <c r="G100" s="67"/>
      <c r="H100" s="67"/>
    </row>
    <row r="101" ht="15.4" customHeight="1" spans="1:8">
      <c r="A101" s="74" t="s">
        <v>347</v>
      </c>
      <c r="B101" s="39" t="s">
        <v>348</v>
      </c>
      <c r="C101" s="39"/>
      <c r="D101" s="39"/>
      <c r="E101" s="74"/>
      <c r="F101" s="75"/>
      <c r="G101" s="67"/>
      <c r="H101" s="67"/>
    </row>
    <row r="102" ht="15.4" customHeight="1" spans="1:8">
      <c r="A102" s="74"/>
      <c r="B102" s="39"/>
      <c r="C102" s="21" t="s">
        <v>349</v>
      </c>
      <c r="D102" s="21" t="s">
        <v>124</v>
      </c>
      <c r="E102" s="26" t="s">
        <v>125</v>
      </c>
      <c r="F102" s="91">
        <v>153</v>
      </c>
      <c r="G102" s="67"/>
      <c r="H102" s="67"/>
    </row>
    <row r="103" ht="15.4" customHeight="1" spans="1:8">
      <c r="A103" s="74"/>
      <c r="B103" s="39"/>
      <c r="C103" s="21" t="s">
        <v>350</v>
      </c>
      <c r="D103" s="21" t="s">
        <v>261</v>
      </c>
      <c r="E103" s="22" t="s">
        <v>262</v>
      </c>
      <c r="F103" s="91">
        <v>2500</v>
      </c>
      <c r="G103" s="67"/>
      <c r="H103" s="67"/>
    </row>
    <row r="104" ht="15.4" customHeight="1" spans="1:8">
      <c r="A104" s="74" t="s">
        <v>351</v>
      </c>
      <c r="B104" s="39" t="s">
        <v>352</v>
      </c>
      <c r="C104" s="21" t="s">
        <v>353</v>
      </c>
      <c r="D104" s="21" t="s">
        <v>124</v>
      </c>
      <c r="E104" s="26" t="s">
        <v>125</v>
      </c>
      <c r="F104" s="91">
        <v>78</v>
      </c>
      <c r="G104" s="67"/>
      <c r="H104" s="67"/>
    </row>
    <row r="105" ht="15.4" customHeight="1" spans="1:8">
      <c r="A105" s="74" t="s">
        <v>354</v>
      </c>
      <c r="B105" s="39" t="s">
        <v>355</v>
      </c>
      <c r="C105" s="21" t="s">
        <v>356</v>
      </c>
      <c r="D105" s="21" t="s">
        <v>124</v>
      </c>
      <c r="E105" s="26" t="s">
        <v>125</v>
      </c>
      <c r="F105" s="91">
        <v>18</v>
      </c>
      <c r="G105" s="67"/>
      <c r="H105" s="67"/>
    </row>
    <row r="106" ht="15.4" customHeight="1" spans="1:8">
      <c r="A106" s="74" t="s">
        <v>357</v>
      </c>
      <c r="B106" s="39" t="s">
        <v>358</v>
      </c>
      <c r="C106" s="21" t="s">
        <v>359</v>
      </c>
      <c r="D106" s="21" t="s">
        <v>288</v>
      </c>
      <c r="E106" s="26" t="s">
        <v>125</v>
      </c>
      <c r="F106" s="91">
        <v>5</v>
      </c>
      <c r="G106" s="67"/>
      <c r="H106" s="67"/>
    </row>
    <row r="107" ht="15.4" customHeight="1" spans="1:8">
      <c r="A107" s="74" t="s">
        <v>360</v>
      </c>
      <c r="B107" s="39" t="s">
        <v>361</v>
      </c>
      <c r="C107" s="21" t="s">
        <v>362</v>
      </c>
      <c r="D107" s="21" t="s">
        <v>124</v>
      </c>
      <c r="E107" s="26" t="s">
        <v>125</v>
      </c>
      <c r="F107" s="91">
        <v>47</v>
      </c>
      <c r="G107" s="67"/>
      <c r="H107" s="67"/>
    </row>
    <row r="108" ht="14.5" customHeight="1" spans="1:8">
      <c r="A108" s="74" t="s">
        <v>363</v>
      </c>
      <c r="B108" s="39" t="s">
        <v>364</v>
      </c>
      <c r="C108" s="39"/>
      <c r="D108" s="39"/>
      <c r="E108" s="74"/>
      <c r="F108" s="75"/>
      <c r="G108" s="67"/>
      <c r="H108" s="67"/>
    </row>
    <row r="109" ht="14.5" customHeight="1" spans="1:8">
      <c r="A109" s="74"/>
      <c r="B109" s="39"/>
      <c r="C109" s="21" t="s">
        <v>365</v>
      </c>
      <c r="D109" s="21" t="s">
        <v>124</v>
      </c>
      <c r="E109" s="26" t="s">
        <v>125</v>
      </c>
      <c r="F109" s="91">
        <v>398</v>
      </c>
      <c r="G109" s="67"/>
      <c r="H109" s="67"/>
    </row>
    <row r="110" ht="14.5" customHeight="1" spans="1:8">
      <c r="A110" s="74"/>
      <c r="B110" s="39"/>
      <c r="C110" s="21" t="s">
        <v>366</v>
      </c>
      <c r="D110" s="21" t="s">
        <v>261</v>
      </c>
      <c r="E110" s="22" t="s">
        <v>262</v>
      </c>
      <c r="F110" s="91">
        <v>5233</v>
      </c>
      <c r="G110" s="67"/>
      <c r="H110" s="67"/>
    </row>
    <row r="111" ht="15.4" customHeight="1" spans="1:8">
      <c r="A111" s="74" t="s">
        <v>367</v>
      </c>
      <c r="B111" s="39" t="s">
        <v>368</v>
      </c>
      <c r="C111" s="39"/>
      <c r="D111" s="39"/>
      <c r="E111" s="74"/>
      <c r="F111" s="75"/>
      <c r="G111" s="67"/>
      <c r="H111" s="67"/>
    </row>
    <row r="112" ht="15.4" customHeight="1" spans="1:8">
      <c r="A112" s="74"/>
      <c r="B112" s="39"/>
      <c r="C112" s="21" t="s">
        <v>369</v>
      </c>
      <c r="D112" s="21" t="s">
        <v>288</v>
      </c>
      <c r="E112" s="26" t="s">
        <v>125</v>
      </c>
      <c r="F112" s="91">
        <v>163</v>
      </c>
      <c r="G112" s="67"/>
      <c r="H112" s="67"/>
    </row>
    <row r="113" ht="15.4" customHeight="1" spans="1:8">
      <c r="A113" s="74"/>
      <c r="B113" s="39"/>
      <c r="C113" s="21" t="s">
        <v>370</v>
      </c>
      <c r="D113" s="21" t="s">
        <v>261</v>
      </c>
      <c r="E113" s="22" t="s">
        <v>262</v>
      </c>
      <c r="F113" s="91">
        <v>530</v>
      </c>
      <c r="G113" s="67"/>
      <c r="H113" s="67"/>
    </row>
    <row r="114" ht="15.4" customHeight="1" spans="1:8">
      <c r="A114" s="74" t="s">
        <v>371</v>
      </c>
      <c r="B114" s="39" t="s">
        <v>372</v>
      </c>
      <c r="C114" s="21" t="s">
        <v>373</v>
      </c>
      <c r="D114" s="21" t="s">
        <v>124</v>
      </c>
      <c r="E114" s="26" t="s">
        <v>125</v>
      </c>
      <c r="F114" s="91">
        <v>138</v>
      </c>
      <c r="G114" s="67"/>
      <c r="H114" s="67"/>
    </row>
    <row r="115" ht="15.4" customHeight="1" spans="1:8">
      <c r="A115" s="74" t="s">
        <v>374</v>
      </c>
      <c r="B115" s="39" t="s">
        <v>375</v>
      </c>
      <c r="C115" s="39"/>
      <c r="D115" s="39"/>
      <c r="E115" s="74"/>
      <c r="F115" s="75"/>
      <c r="G115" s="67"/>
      <c r="H115" s="67"/>
    </row>
    <row r="116" ht="15.4" customHeight="1" spans="1:8">
      <c r="A116" s="74"/>
      <c r="B116" s="39"/>
      <c r="C116" s="21" t="s">
        <v>376</v>
      </c>
      <c r="D116" s="21" t="s">
        <v>124</v>
      </c>
      <c r="E116" s="26" t="s">
        <v>125</v>
      </c>
      <c r="F116" s="91">
        <v>63</v>
      </c>
      <c r="G116" s="67"/>
      <c r="H116" s="67"/>
    </row>
    <row r="117" ht="15.4" customHeight="1" spans="1:8">
      <c r="A117" s="74"/>
      <c r="B117" s="39"/>
      <c r="C117" s="21" t="s">
        <v>377</v>
      </c>
      <c r="D117" s="21" t="s">
        <v>261</v>
      </c>
      <c r="E117" s="22" t="s">
        <v>262</v>
      </c>
      <c r="F117" s="91">
        <v>700</v>
      </c>
      <c r="G117" s="67"/>
      <c r="H117" s="67"/>
    </row>
    <row r="118" ht="15.4" customHeight="1" spans="1:8">
      <c r="A118" s="74" t="s">
        <v>378</v>
      </c>
      <c r="B118" s="39" t="s">
        <v>379</v>
      </c>
      <c r="C118" s="39"/>
      <c r="D118" s="39"/>
      <c r="E118" s="74"/>
      <c r="F118" s="75"/>
      <c r="G118" s="67"/>
      <c r="H118" s="67"/>
    </row>
    <row r="119" ht="15.4" customHeight="1" spans="1:8">
      <c r="A119" s="74"/>
      <c r="B119" s="39"/>
      <c r="C119" s="21" t="s">
        <v>380</v>
      </c>
      <c r="D119" s="21" t="s">
        <v>124</v>
      </c>
      <c r="E119" s="26" t="s">
        <v>125</v>
      </c>
      <c r="F119" s="91">
        <v>121</v>
      </c>
      <c r="G119" s="67"/>
      <c r="H119" s="67"/>
    </row>
    <row r="120" ht="15.4" customHeight="1" spans="1:8">
      <c r="A120" s="74"/>
      <c r="B120" s="39"/>
      <c r="C120" s="21" t="s">
        <v>381</v>
      </c>
      <c r="D120" s="21" t="s">
        <v>261</v>
      </c>
      <c r="E120" s="22" t="s">
        <v>262</v>
      </c>
      <c r="F120" s="91">
        <v>1200</v>
      </c>
      <c r="G120" s="67"/>
      <c r="H120" s="67"/>
    </row>
    <row r="121" ht="15.4" customHeight="1" spans="1:8">
      <c r="A121" s="74" t="s">
        <v>382</v>
      </c>
      <c r="B121" s="39" t="s">
        <v>383</v>
      </c>
      <c r="C121" s="39"/>
      <c r="D121" s="39"/>
      <c r="E121" s="74"/>
      <c r="F121" s="76"/>
      <c r="G121" s="67"/>
      <c r="H121" s="67"/>
    </row>
    <row r="122" ht="15.4" customHeight="1" spans="1:8">
      <c r="A122" s="74"/>
      <c r="B122" s="39"/>
      <c r="C122" s="21" t="s">
        <v>384</v>
      </c>
      <c r="D122" s="21" t="s">
        <v>124</v>
      </c>
      <c r="E122" s="26" t="s">
        <v>125</v>
      </c>
      <c r="F122" s="91">
        <v>19</v>
      </c>
      <c r="G122" s="67"/>
      <c r="H122" s="67"/>
    </row>
    <row r="123" ht="15.4" customHeight="1" spans="1:8">
      <c r="A123" s="74"/>
      <c r="B123" s="39"/>
      <c r="C123" s="21" t="s">
        <v>377</v>
      </c>
      <c r="D123" s="21" t="s">
        <v>261</v>
      </c>
      <c r="E123" s="22" t="s">
        <v>262</v>
      </c>
      <c r="F123" s="91">
        <v>2886</v>
      </c>
      <c r="G123" s="67"/>
      <c r="H123" s="67"/>
    </row>
    <row r="124" ht="15.4" customHeight="1" spans="1:8">
      <c r="A124" s="74" t="s">
        <v>385</v>
      </c>
      <c r="B124" s="39" t="s">
        <v>386</v>
      </c>
      <c r="C124" s="21" t="s">
        <v>387</v>
      </c>
      <c r="D124" s="21" t="s">
        <v>124</v>
      </c>
      <c r="E124" s="26" t="s">
        <v>125</v>
      </c>
      <c r="F124" s="91">
        <v>34</v>
      </c>
      <c r="G124" s="67"/>
      <c r="H124" s="67"/>
    </row>
    <row r="125" ht="15.4" customHeight="1" spans="1:8">
      <c r="A125" s="74" t="s">
        <v>388</v>
      </c>
      <c r="B125" s="39" t="s">
        <v>389</v>
      </c>
      <c r="C125" s="21" t="s">
        <v>390</v>
      </c>
      <c r="D125" s="21" t="s">
        <v>124</v>
      </c>
      <c r="E125" s="26" t="s">
        <v>125</v>
      </c>
      <c r="F125" s="91">
        <v>23</v>
      </c>
      <c r="G125" s="67"/>
      <c r="H125" s="67"/>
    </row>
    <row r="126" ht="15.4" customHeight="1" spans="1:8">
      <c r="A126" s="74" t="s">
        <v>391</v>
      </c>
      <c r="B126" s="39" t="s">
        <v>392</v>
      </c>
      <c r="C126" s="21" t="s">
        <v>393</v>
      </c>
      <c r="D126" s="21" t="s">
        <v>394</v>
      </c>
      <c r="E126" s="26" t="s">
        <v>125</v>
      </c>
      <c r="F126" s="91">
        <v>77</v>
      </c>
      <c r="G126" s="67"/>
      <c r="H126" s="67"/>
    </row>
    <row r="127" ht="15.4" customHeight="1" spans="1:8">
      <c r="A127" s="74" t="s">
        <v>395</v>
      </c>
      <c r="B127" s="39" t="s">
        <v>396</v>
      </c>
      <c r="C127" s="21" t="s">
        <v>397</v>
      </c>
      <c r="D127" s="21" t="s">
        <v>124</v>
      </c>
      <c r="E127" s="26" t="s">
        <v>125</v>
      </c>
      <c r="F127" s="91">
        <v>3</v>
      </c>
      <c r="G127" s="67"/>
      <c r="H127" s="67"/>
    </row>
    <row r="128" ht="15.4" customHeight="1" spans="1:8">
      <c r="A128" s="74" t="s">
        <v>398</v>
      </c>
      <c r="B128" s="39" t="s">
        <v>399</v>
      </c>
      <c r="C128" s="79" t="s">
        <v>400</v>
      </c>
      <c r="D128" s="79" t="s">
        <v>124</v>
      </c>
      <c r="E128" s="80" t="s">
        <v>125</v>
      </c>
      <c r="F128" s="99">
        <v>8</v>
      </c>
      <c r="G128" s="67"/>
      <c r="H128" s="67"/>
    </row>
    <row r="129" ht="15.4" customHeight="1" spans="1:8">
      <c r="A129" s="74" t="s">
        <v>401</v>
      </c>
      <c r="B129" s="82" t="s">
        <v>402</v>
      </c>
      <c r="C129" s="30"/>
      <c r="D129" s="30"/>
      <c r="E129" s="83"/>
      <c r="F129" s="100"/>
      <c r="G129" s="67"/>
      <c r="H129" s="67"/>
    </row>
    <row r="130" ht="15.4" customHeight="1" spans="1:8">
      <c r="A130" s="74"/>
      <c r="B130" s="82"/>
      <c r="C130" s="84" t="s">
        <v>403</v>
      </c>
      <c r="D130" s="84" t="s">
        <v>124</v>
      </c>
      <c r="E130" s="85" t="s">
        <v>125</v>
      </c>
      <c r="F130" s="101">
        <v>52</v>
      </c>
      <c r="G130" s="67"/>
      <c r="H130" s="67"/>
    </row>
    <row r="131" ht="15.4" customHeight="1" spans="1:8">
      <c r="A131" s="74"/>
      <c r="B131" s="39"/>
      <c r="C131" s="87" t="s">
        <v>404</v>
      </c>
      <c r="D131" s="87" t="s">
        <v>261</v>
      </c>
      <c r="E131" s="22" t="s">
        <v>262</v>
      </c>
      <c r="F131" s="102">
        <v>450</v>
      </c>
      <c r="G131" s="67"/>
      <c r="H131" s="67"/>
    </row>
    <row r="132" ht="15.4" customHeight="1" spans="1:8">
      <c r="A132" s="74" t="s">
        <v>405</v>
      </c>
      <c r="B132" s="39" t="s">
        <v>406</v>
      </c>
      <c r="C132" s="21" t="s">
        <v>407</v>
      </c>
      <c r="D132" s="21" t="s">
        <v>124</v>
      </c>
      <c r="E132" s="26" t="s">
        <v>125</v>
      </c>
      <c r="F132" s="91">
        <v>1</v>
      </c>
      <c r="G132" s="67"/>
      <c r="H132" s="67"/>
    </row>
    <row r="133" ht="15.4" customHeight="1" spans="1:8">
      <c r="A133" s="74" t="s">
        <v>408</v>
      </c>
      <c r="B133" s="39" t="s">
        <v>409</v>
      </c>
      <c r="C133" s="79" t="s">
        <v>410</v>
      </c>
      <c r="D133" s="79" t="s">
        <v>261</v>
      </c>
      <c r="E133" s="22" t="s">
        <v>262</v>
      </c>
      <c r="F133" s="99">
        <v>65</v>
      </c>
      <c r="G133" s="67"/>
      <c r="H133" s="67"/>
    </row>
    <row r="134" ht="15.4" customHeight="1" spans="1:8">
      <c r="A134" s="74" t="s">
        <v>411</v>
      </c>
      <c r="B134" s="82" t="s">
        <v>412</v>
      </c>
      <c r="C134" s="30"/>
      <c r="D134" s="30"/>
      <c r="E134" s="83"/>
      <c r="F134" s="75"/>
      <c r="G134" s="67"/>
      <c r="H134" s="67"/>
    </row>
    <row r="135" ht="15.4" customHeight="1" spans="1:8">
      <c r="A135" s="74"/>
      <c r="B135" s="82"/>
      <c r="C135" s="84" t="s">
        <v>413</v>
      </c>
      <c r="D135" s="84" t="s">
        <v>124</v>
      </c>
      <c r="E135" s="85" t="s">
        <v>125</v>
      </c>
      <c r="F135" s="101">
        <v>28</v>
      </c>
      <c r="G135" s="67"/>
      <c r="H135" s="67"/>
    </row>
    <row r="136" ht="15.4" customHeight="1" spans="1:8">
      <c r="A136" s="74"/>
      <c r="B136" s="39"/>
      <c r="C136" s="21" t="s">
        <v>414</v>
      </c>
      <c r="D136" s="21" t="s">
        <v>261</v>
      </c>
      <c r="E136" s="22" t="s">
        <v>262</v>
      </c>
      <c r="F136" s="91">
        <v>250</v>
      </c>
      <c r="G136" s="67"/>
      <c r="H136" s="67"/>
    </row>
    <row r="137" ht="15.4" customHeight="1" spans="1:8">
      <c r="A137" s="74" t="s">
        <v>415</v>
      </c>
      <c r="B137" s="39" t="s">
        <v>416</v>
      </c>
      <c r="C137" s="39"/>
      <c r="D137" s="39"/>
      <c r="E137" s="74"/>
      <c r="F137" s="76"/>
      <c r="G137" s="67"/>
      <c r="H137" s="67"/>
    </row>
    <row r="138" ht="15.4" customHeight="1" spans="1:8">
      <c r="A138" s="74"/>
      <c r="B138" s="39"/>
      <c r="C138" s="21" t="s">
        <v>417</v>
      </c>
      <c r="D138" s="21" t="s">
        <v>124</v>
      </c>
      <c r="E138" s="26" t="s">
        <v>125</v>
      </c>
      <c r="F138" s="91">
        <v>9</v>
      </c>
      <c r="G138" s="67"/>
      <c r="H138" s="67"/>
    </row>
    <row r="139" ht="15.4" customHeight="1" spans="1:8">
      <c r="A139" s="74"/>
      <c r="B139" s="39"/>
      <c r="C139" s="21" t="s">
        <v>418</v>
      </c>
      <c r="D139" s="21" t="s">
        <v>261</v>
      </c>
      <c r="E139" s="22" t="s">
        <v>262</v>
      </c>
      <c r="F139" s="91">
        <v>300</v>
      </c>
      <c r="G139" s="67"/>
      <c r="H139" s="67"/>
    </row>
    <row r="140" ht="15.4" customHeight="1" spans="1:8">
      <c r="A140" s="74" t="s">
        <v>419</v>
      </c>
      <c r="B140" s="39" t="s">
        <v>420</v>
      </c>
      <c r="C140" s="39"/>
      <c r="D140" s="39"/>
      <c r="E140" s="74"/>
      <c r="F140" s="76"/>
      <c r="G140" s="67"/>
      <c r="H140" s="67"/>
    </row>
    <row r="141" ht="15.4" customHeight="1" spans="1:8">
      <c r="A141" s="74"/>
      <c r="B141" s="39"/>
      <c r="C141" s="21" t="s">
        <v>336</v>
      </c>
      <c r="D141" s="21" t="s">
        <v>124</v>
      </c>
      <c r="E141" s="26" t="s">
        <v>125</v>
      </c>
      <c r="F141" s="91">
        <v>30</v>
      </c>
      <c r="G141" s="67"/>
      <c r="H141" s="67"/>
    </row>
    <row r="142" ht="15.4" customHeight="1" spans="1:8">
      <c r="A142" s="74"/>
      <c r="B142" s="39"/>
      <c r="C142" s="21" t="s">
        <v>421</v>
      </c>
      <c r="D142" s="21" t="s">
        <v>261</v>
      </c>
      <c r="E142" s="22" t="s">
        <v>262</v>
      </c>
      <c r="F142" s="91">
        <v>650</v>
      </c>
      <c r="G142" s="67"/>
      <c r="H142" s="67"/>
    </row>
    <row r="143" ht="15.4" customHeight="1" spans="1:8">
      <c r="A143" s="74" t="s">
        <v>422</v>
      </c>
      <c r="B143" s="39" t="s">
        <v>423</v>
      </c>
      <c r="C143" s="39"/>
      <c r="D143" s="39"/>
      <c r="E143" s="74"/>
      <c r="F143" s="76"/>
      <c r="G143" s="67"/>
      <c r="H143" s="67"/>
    </row>
    <row r="144" ht="15.4" customHeight="1" spans="1:8">
      <c r="A144" s="74"/>
      <c r="B144" s="39"/>
      <c r="C144" s="21" t="s">
        <v>424</v>
      </c>
      <c r="D144" s="21" t="s">
        <v>124</v>
      </c>
      <c r="E144" s="26" t="s">
        <v>125</v>
      </c>
      <c r="F144" s="91">
        <v>44</v>
      </c>
      <c r="G144" s="67"/>
      <c r="H144" s="67"/>
    </row>
    <row r="145" ht="15.4" customHeight="1" spans="1:8">
      <c r="A145" s="74"/>
      <c r="B145" s="39"/>
      <c r="C145" s="21" t="s">
        <v>425</v>
      </c>
      <c r="D145" s="21" t="s">
        <v>261</v>
      </c>
      <c r="E145" s="22" t="s">
        <v>262</v>
      </c>
      <c r="F145" s="91">
        <v>550</v>
      </c>
      <c r="G145" s="67"/>
      <c r="H145" s="67"/>
    </row>
    <row r="146" ht="15.4" customHeight="1" spans="1:8">
      <c r="A146" s="70" t="s">
        <v>81</v>
      </c>
      <c r="B146" s="71" t="s">
        <v>426</v>
      </c>
      <c r="C146" s="77" t="e">
        <f>#REF!+#REF!+#REF!</f>
        <v>#REF!</v>
      </c>
      <c r="D146" s="71">
        <v>82662.72</v>
      </c>
      <c r="E146" s="70" t="s">
        <v>200</v>
      </c>
      <c r="F146" s="78"/>
      <c r="G146" s="73"/>
      <c r="H146" s="73"/>
    </row>
    <row r="147" ht="15.4" customHeight="1" spans="1:8">
      <c r="A147" s="74" t="s">
        <v>427</v>
      </c>
      <c r="B147" s="39" t="s">
        <v>428</v>
      </c>
      <c r="C147" s="21" t="s">
        <v>429</v>
      </c>
      <c r="D147" s="21" t="s">
        <v>124</v>
      </c>
      <c r="E147" s="26" t="s">
        <v>125</v>
      </c>
      <c r="F147" s="91">
        <v>1445</v>
      </c>
      <c r="G147" s="67"/>
      <c r="H147" s="67"/>
    </row>
    <row r="148" ht="15.4" customHeight="1" spans="1:8">
      <c r="A148" s="74" t="s">
        <v>430</v>
      </c>
      <c r="B148" s="39" t="s">
        <v>431</v>
      </c>
      <c r="C148" s="21" t="s">
        <v>432</v>
      </c>
      <c r="D148" s="21" t="s">
        <v>261</v>
      </c>
      <c r="E148" s="22" t="s">
        <v>262</v>
      </c>
      <c r="F148" s="91">
        <v>5400</v>
      </c>
      <c r="G148" s="67"/>
      <c r="H148" s="67"/>
    </row>
    <row r="149" ht="15.4" customHeight="1" spans="1:8">
      <c r="A149" s="74" t="s">
        <v>433</v>
      </c>
      <c r="B149" s="39" t="s">
        <v>434</v>
      </c>
      <c r="C149" s="39"/>
      <c r="D149" s="39"/>
      <c r="E149" s="74"/>
      <c r="F149" s="91"/>
      <c r="G149" s="67"/>
      <c r="H149" s="67"/>
    </row>
    <row r="150" ht="15.4" customHeight="1" spans="1:8">
      <c r="A150" s="74"/>
      <c r="B150" s="39"/>
      <c r="C150" s="21" t="s">
        <v>435</v>
      </c>
      <c r="D150" s="21" t="s">
        <v>124</v>
      </c>
      <c r="E150" s="26" t="s">
        <v>125</v>
      </c>
      <c r="F150" s="91">
        <v>105</v>
      </c>
      <c r="G150" s="67"/>
      <c r="H150" s="67"/>
    </row>
    <row r="151" ht="15.4" customHeight="1" spans="1:8">
      <c r="A151" s="74"/>
      <c r="B151" s="39"/>
      <c r="C151" s="21" t="s">
        <v>436</v>
      </c>
      <c r="D151" s="21" t="s">
        <v>261</v>
      </c>
      <c r="E151" s="22" t="s">
        <v>262</v>
      </c>
      <c r="F151" s="91">
        <v>420</v>
      </c>
      <c r="G151" s="67"/>
      <c r="H151" s="67"/>
    </row>
    <row r="152" ht="15.4" customHeight="1" spans="1:8">
      <c r="A152" s="74" t="s">
        <v>437</v>
      </c>
      <c r="B152" s="39" t="s">
        <v>438</v>
      </c>
      <c r="C152" s="39"/>
      <c r="D152" s="39"/>
      <c r="E152" s="74"/>
      <c r="F152" s="91"/>
      <c r="G152" s="67"/>
      <c r="H152" s="67"/>
    </row>
    <row r="153" ht="15.4" customHeight="1" spans="1:8">
      <c r="A153" s="74"/>
      <c r="C153" s="21" t="s">
        <v>439</v>
      </c>
      <c r="D153" s="21" t="s">
        <v>124</v>
      </c>
      <c r="E153" s="26" t="s">
        <v>125</v>
      </c>
      <c r="F153" s="91">
        <v>6323</v>
      </c>
      <c r="G153" s="67"/>
      <c r="H153" s="67"/>
    </row>
    <row r="154" ht="15.4" customHeight="1" spans="1:8">
      <c r="A154" s="74"/>
      <c r="B154" s="39"/>
      <c r="C154" s="21" t="s">
        <v>440</v>
      </c>
      <c r="D154" s="21" t="s">
        <v>261</v>
      </c>
      <c r="E154" s="22" t="s">
        <v>262</v>
      </c>
      <c r="F154" s="103">
        <v>76842.72</v>
      </c>
      <c r="G154" s="67"/>
      <c r="H154" s="67"/>
    </row>
    <row r="155" ht="15.4" customHeight="1" spans="1:8">
      <c r="A155" s="70" t="s">
        <v>85</v>
      </c>
      <c r="B155" s="71" t="s">
        <v>441</v>
      </c>
      <c r="C155" s="77" t="e">
        <f>#REF!+#REF!+#REF!+#REF!</f>
        <v>#REF!</v>
      </c>
      <c r="D155" s="71">
        <v>71377.4</v>
      </c>
      <c r="E155" s="70" t="s">
        <v>200</v>
      </c>
      <c r="F155" s="78"/>
      <c r="G155" s="73"/>
      <c r="H155" s="73"/>
    </row>
    <row r="156" ht="15.4" customHeight="1" spans="1:8">
      <c r="A156" s="74" t="s">
        <v>442</v>
      </c>
      <c r="B156" s="39" t="s">
        <v>443</v>
      </c>
      <c r="C156" s="21" t="s">
        <v>444</v>
      </c>
      <c r="D156" s="21" t="s">
        <v>124</v>
      </c>
      <c r="E156" s="26" t="s">
        <v>125</v>
      </c>
      <c r="F156" s="91">
        <v>265</v>
      </c>
      <c r="G156" s="67"/>
      <c r="H156" s="67"/>
    </row>
    <row r="157" ht="15.4" customHeight="1" spans="1:8">
      <c r="A157" s="74" t="s">
        <v>445</v>
      </c>
      <c r="B157" s="39" t="s">
        <v>446</v>
      </c>
      <c r="F157" s="91"/>
      <c r="G157" s="67"/>
      <c r="H157" s="67"/>
    </row>
    <row r="158" ht="15.4" customHeight="1" spans="1:8">
      <c r="A158" s="74"/>
      <c r="B158" s="39"/>
      <c r="C158" s="21" t="s">
        <v>447</v>
      </c>
      <c r="D158" s="21" t="s">
        <v>124</v>
      </c>
      <c r="E158" s="26" t="s">
        <v>125</v>
      </c>
      <c r="F158" s="91">
        <v>841</v>
      </c>
      <c r="G158" s="67"/>
      <c r="H158" s="67"/>
    </row>
    <row r="159" ht="15.4" customHeight="1" spans="1:8">
      <c r="A159" s="74"/>
      <c r="B159" s="39"/>
      <c r="C159" s="21" t="s">
        <v>448</v>
      </c>
      <c r="D159" s="21" t="s">
        <v>261</v>
      </c>
      <c r="E159" s="22" t="s">
        <v>262</v>
      </c>
      <c r="F159" s="91">
        <v>1605</v>
      </c>
      <c r="G159" s="67"/>
      <c r="H159" s="67"/>
    </row>
    <row r="160" ht="15.4" customHeight="1" spans="1:8">
      <c r="A160" s="74" t="s">
        <v>449</v>
      </c>
      <c r="B160" s="39" t="s">
        <v>450</v>
      </c>
      <c r="C160" s="39"/>
      <c r="D160" s="39"/>
      <c r="E160" s="74"/>
      <c r="F160" s="91"/>
      <c r="G160" s="67"/>
      <c r="H160" s="67"/>
    </row>
    <row r="161" ht="15.4" customHeight="1" spans="1:8">
      <c r="A161" s="74"/>
      <c r="B161" s="39"/>
      <c r="C161" s="21" t="s">
        <v>451</v>
      </c>
      <c r="D161" s="21" t="s">
        <v>452</v>
      </c>
      <c r="E161" s="26" t="s">
        <v>125</v>
      </c>
      <c r="F161" s="91">
        <v>987</v>
      </c>
      <c r="G161" s="67"/>
      <c r="H161" s="67"/>
    </row>
    <row r="162" ht="15.4" customHeight="1" spans="1:8">
      <c r="A162" s="74"/>
      <c r="B162" s="39"/>
      <c r="C162" s="21" t="s">
        <v>453</v>
      </c>
      <c r="D162" s="21" t="s">
        <v>261</v>
      </c>
      <c r="E162" s="22" t="s">
        <v>262</v>
      </c>
      <c r="F162" s="91">
        <v>4150</v>
      </c>
      <c r="G162" s="67"/>
      <c r="H162" s="67"/>
    </row>
    <row r="163" ht="24" customHeight="1" spans="1:8">
      <c r="A163" s="74" t="s">
        <v>454</v>
      </c>
      <c r="B163" s="39" t="s">
        <v>455</v>
      </c>
      <c r="C163" s="79" t="s">
        <v>456</v>
      </c>
      <c r="D163" s="21" t="s">
        <v>261</v>
      </c>
      <c r="E163" s="22" t="s">
        <v>262</v>
      </c>
      <c r="F163" s="91">
        <v>4202</v>
      </c>
      <c r="G163" s="67"/>
      <c r="H163" s="67"/>
    </row>
    <row r="164" ht="24" customHeight="1" spans="1:8">
      <c r="A164" s="74" t="s">
        <v>457</v>
      </c>
      <c r="B164" s="82" t="s">
        <v>458</v>
      </c>
      <c r="C164" s="84" t="s">
        <v>459</v>
      </c>
      <c r="D164" s="104" t="s">
        <v>261</v>
      </c>
      <c r="E164" s="22" t="s">
        <v>262</v>
      </c>
      <c r="F164" s="91">
        <v>61420.4</v>
      </c>
      <c r="G164" s="67"/>
      <c r="H164" s="67"/>
    </row>
    <row r="165" ht="24" customHeight="1" spans="1:8">
      <c r="A165" s="70">
        <v>1.7</v>
      </c>
      <c r="B165" s="105" t="s">
        <v>460</v>
      </c>
      <c r="C165" s="106" t="s">
        <v>461</v>
      </c>
      <c r="D165" s="107" t="s">
        <v>124</v>
      </c>
      <c r="E165" s="108" t="s">
        <v>125</v>
      </c>
      <c r="F165" s="109">
        <v>702</v>
      </c>
      <c r="G165" s="73"/>
      <c r="H165" s="73"/>
    </row>
    <row r="166" ht="15.4" customHeight="1" spans="1:8">
      <c r="A166" s="45" t="s">
        <v>11</v>
      </c>
      <c r="B166" s="110" t="s">
        <v>110</v>
      </c>
      <c r="C166" s="111"/>
      <c r="D166" s="112"/>
      <c r="E166" s="45"/>
      <c r="F166" s="113"/>
      <c r="G166" s="114"/>
      <c r="H166" s="114">
        <v>258313.17</v>
      </c>
    </row>
    <row r="167" ht="15.4" customHeight="1" spans="1:8">
      <c r="A167" s="74" t="s">
        <v>111</v>
      </c>
      <c r="B167" s="82" t="s">
        <v>462</v>
      </c>
      <c r="C167" s="84" t="s">
        <v>463</v>
      </c>
      <c r="D167" s="104" t="s">
        <v>114</v>
      </c>
      <c r="E167" s="74"/>
      <c r="F167" s="75" t="s">
        <v>464</v>
      </c>
      <c r="G167" s="67"/>
      <c r="H167" s="67">
        <v>258313.17</v>
      </c>
    </row>
    <row r="168" ht="15.4" hidden="1" customHeight="1" spans="1:8">
      <c r="A168" s="74" t="s">
        <v>115</v>
      </c>
      <c r="B168" s="39" t="s">
        <v>465</v>
      </c>
      <c r="C168" s="115"/>
      <c r="D168" s="39"/>
      <c r="E168" s="74"/>
      <c r="F168" s="75" t="e">
        <f>#REF!</f>
        <v>#REF!</v>
      </c>
      <c r="G168" s="67"/>
      <c r="H168" s="67"/>
    </row>
    <row r="169" ht="15.4" hidden="1" customHeight="1" spans="1:8">
      <c r="A169" s="74" t="s">
        <v>13</v>
      </c>
      <c r="B169" s="39" t="s">
        <v>466</v>
      </c>
      <c r="C169" s="39"/>
      <c r="D169" s="39"/>
      <c r="E169" s="74"/>
      <c r="F169" s="75" t="e">
        <f>#REF!</f>
        <v>#REF!</v>
      </c>
      <c r="G169" s="67"/>
      <c r="H169" s="67"/>
    </row>
    <row r="170" ht="15.4" hidden="1" customHeight="1" spans="1:8">
      <c r="A170" s="74" t="s">
        <v>467</v>
      </c>
      <c r="B170" s="39" t="s">
        <v>468</v>
      </c>
      <c r="C170" s="39"/>
      <c r="D170" s="39"/>
      <c r="E170" s="74"/>
      <c r="F170" s="75" t="e">
        <f>#REF!</f>
        <v>#REF!</v>
      </c>
      <c r="G170" s="67"/>
      <c r="H170" s="67"/>
    </row>
    <row r="171" ht="15.4" hidden="1" customHeight="1" spans="1:8">
      <c r="A171" s="74" t="s">
        <v>469</v>
      </c>
      <c r="B171" s="39" t="s">
        <v>470</v>
      </c>
      <c r="C171" s="39"/>
      <c r="D171" s="39"/>
      <c r="E171" s="74"/>
      <c r="F171" s="75" t="e">
        <f>#REF!</f>
        <v>#REF!</v>
      </c>
      <c r="G171" s="67"/>
      <c r="H171" s="67"/>
    </row>
    <row r="172" ht="15.4" hidden="1" customHeight="1" spans="1:8">
      <c r="A172" s="74" t="s">
        <v>471</v>
      </c>
      <c r="B172" s="39" t="s">
        <v>472</v>
      </c>
      <c r="C172" s="39"/>
      <c r="D172" s="39"/>
      <c r="E172" s="74"/>
      <c r="F172" s="75" t="e">
        <f>#REF!</f>
        <v>#REF!</v>
      </c>
      <c r="G172" s="67"/>
      <c r="H172" s="67"/>
    </row>
    <row r="173" ht="15.4" hidden="1" customHeight="1" spans="1:8">
      <c r="A173" s="74" t="s">
        <v>473</v>
      </c>
      <c r="B173" s="39" t="s">
        <v>474</v>
      </c>
      <c r="C173" s="39"/>
      <c r="D173" s="39"/>
      <c r="E173" s="74"/>
      <c r="F173" s="75" t="e">
        <f>#REF!</f>
        <v>#REF!</v>
      </c>
      <c r="G173" s="67"/>
      <c r="H173" s="67"/>
    </row>
    <row r="174" ht="15.4" hidden="1" customHeight="1" spans="1:8">
      <c r="A174" s="74" t="s">
        <v>475</v>
      </c>
      <c r="B174" s="39" t="s">
        <v>476</v>
      </c>
      <c r="C174" s="39"/>
      <c r="D174" s="39"/>
      <c r="E174" s="74"/>
      <c r="F174" s="75" t="e">
        <f>#REF!</f>
        <v>#REF!</v>
      </c>
      <c r="G174" s="67"/>
      <c r="H174" s="67"/>
    </row>
    <row r="175" ht="15.4" hidden="1" customHeight="1" spans="1:8">
      <c r="A175" s="74" t="s">
        <v>477</v>
      </c>
      <c r="B175" s="39" t="s">
        <v>478</v>
      </c>
      <c r="C175" s="39"/>
      <c r="D175" s="39"/>
      <c r="E175" s="74"/>
      <c r="F175" s="75" t="e">
        <f>#REF!</f>
        <v>#REF!</v>
      </c>
      <c r="G175" s="67"/>
      <c r="H175" s="67"/>
    </row>
    <row r="176" ht="15.4" hidden="1" customHeight="1" spans="1:8">
      <c r="A176" s="74" t="s">
        <v>479</v>
      </c>
      <c r="B176" s="39" t="s">
        <v>480</v>
      </c>
      <c r="C176" s="39"/>
      <c r="D176" s="39"/>
      <c r="E176" s="74"/>
      <c r="F176" s="75" t="e">
        <f>#REF!</f>
        <v>#REF!</v>
      </c>
      <c r="G176" s="67"/>
      <c r="H176" s="67"/>
    </row>
    <row r="177" ht="15.4" hidden="1" customHeight="1" spans="1:8">
      <c r="A177" s="74" t="s">
        <v>481</v>
      </c>
      <c r="B177" s="39" t="s">
        <v>482</v>
      </c>
      <c r="C177" s="39"/>
      <c r="D177" s="39"/>
      <c r="E177" s="74"/>
      <c r="F177" s="75" t="e">
        <f>#REF!</f>
        <v>#REF!</v>
      </c>
      <c r="G177" s="67"/>
      <c r="H177" s="67"/>
    </row>
    <row r="178" ht="15.4" hidden="1" customHeight="1" spans="1:8">
      <c r="A178" s="74" t="s">
        <v>483</v>
      </c>
      <c r="B178" s="39" t="s">
        <v>484</v>
      </c>
      <c r="C178" s="39"/>
      <c r="D178" s="39"/>
      <c r="E178" s="74"/>
      <c r="F178" s="75" t="e">
        <f>#REF!</f>
        <v>#REF!</v>
      </c>
      <c r="G178" s="67"/>
      <c r="H178" s="67"/>
    </row>
    <row r="179" ht="15.4" hidden="1" customHeight="1" spans="1:8">
      <c r="A179" s="74" t="s">
        <v>485</v>
      </c>
      <c r="B179" s="39" t="s">
        <v>486</v>
      </c>
      <c r="C179" s="39"/>
      <c r="D179" s="39"/>
      <c r="E179" s="74"/>
      <c r="F179" s="75" t="e">
        <f>#REF!</f>
        <v>#REF!</v>
      </c>
      <c r="G179" s="67"/>
      <c r="H179" s="67"/>
    </row>
    <row r="180" ht="15.4" hidden="1" customHeight="1" spans="1:8">
      <c r="A180" s="74" t="s">
        <v>15</v>
      </c>
      <c r="B180" s="39" t="s">
        <v>487</v>
      </c>
      <c r="C180" s="39"/>
      <c r="D180" s="39"/>
      <c r="E180" s="74"/>
      <c r="F180" s="75" t="e">
        <f>#REF!</f>
        <v>#REF!</v>
      </c>
      <c r="G180" s="67"/>
      <c r="H180" s="67"/>
    </row>
    <row r="181" ht="15.4" hidden="1" customHeight="1" spans="1:8">
      <c r="A181" s="74" t="s">
        <v>488</v>
      </c>
      <c r="B181" s="39" t="s">
        <v>489</v>
      </c>
      <c r="C181" s="39"/>
      <c r="D181" s="39"/>
      <c r="E181" s="74"/>
      <c r="F181" s="75" t="e">
        <f>#REF!</f>
        <v>#REF!</v>
      </c>
      <c r="G181" s="67"/>
      <c r="H181" s="67"/>
    </row>
    <row r="182" ht="15.4" customHeight="1" spans="1:8">
      <c r="A182" s="45" t="s">
        <v>490</v>
      </c>
      <c r="B182" s="15" t="s">
        <v>118</v>
      </c>
      <c r="C182" s="15"/>
      <c r="D182" s="15"/>
      <c r="E182" s="45"/>
      <c r="F182" s="114"/>
      <c r="G182" s="116">
        <v>0.06</v>
      </c>
      <c r="H182" s="114"/>
    </row>
    <row r="183" ht="15.4" hidden="1" customHeight="1" spans="1:8">
      <c r="A183" s="74" t="s">
        <v>491</v>
      </c>
      <c r="B183" s="39" t="s">
        <v>492</v>
      </c>
      <c r="C183" s="39"/>
      <c r="D183" s="39"/>
      <c r="E183" s="74"/>
      <c r="F183" s="75" t="e">
        <f>#REF!</f>
        <v>#REF!</v>
      </c>
      <c r="G183" s="67"/>
      <c r="H183" s="67"/>
    </row>
    <row r="184" ht="15.4" hidden="1" customHeight="1" spans="1:8">
      <c r="A184" s="74" t="s">
        <v>493</v>
      </c>
      <c r="B184" s="39" t="s">
        <v>494</v>
      </c>
      <c r="C184" s="39"/>
      <c r="D184" s="39"/>
      <c r="E184" s="74"/>
      <c r="F184" s="75" t="e">
        <f>#REF!</f>
        <v>#REF!</v>
      </c>
      <c r="G184" s="67"/>
      <c r="H184" s="67"/>
    </row>
    <row r="185" ht="15.4" customHeight="1" spans="1:8">
      <c r="A185" s="45" t="s">
        <v>119</v>
      </c>
      <c r="B185" s="45"/>
      <c r="C185" s="45"/>
      <c r="D185" s="117"/>
      <c r="E185" s="117"/>
      <c r="F185" s="69"/>
      <c r="G185" s="114"/>
      <c r="H185" s="114">
        <v>4210032.95</v>
      </c>
    </row>
  </sheetData>
  <autoFilter xmlns:etc="http://www.wps.cn/officeDocument/2017/etCustomData" ref="A6:H186" etc:filterBottomFollowUsedRange="0">
    <extLst/>
  </autoFilter>
  <mergeCells count="9">
    <mergeCell ref="A1:E1"/>
    <mergeCell ref="G3:H3"/>
    <mergeCell ref="A185:B185"/>
    <mergeCell ref="A3:A4"/>
    <mergeCell ref="B3:B4"/>
    <mergeCell ref="C3:C4"/>
    <mergeCell ref="D3:D4"/>
    <mergeCell ref="E3:E4"/>
    <mergeCell ref="F3:F4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15" sqref="H15"/>
    </sheetView>
  </sheetViews>
  <sheetFormatPr defaultColWidth="9" defaultRowHeight="11.25" outlineLevelCol="7"/>
  <cols>
    <col min="1" max="1" width="11.725" style="1" customWidth="1"/>
    <col min="2" max="2" width="27.8166666666667" style="1" customWidth="1"/>
    <col min="3" max="4" width="14" style="1" customWidth="1"/>
    <col min="5" max="5" width="7.36666666666667" style="1" customWidth="1"/>
    <col min="6" max="6" width="12.45" style="1" customWidth="1"/>
    <col min="7" max="7" width="8.725" style="1"/>
    <col min="8" max="8" width="12.45" style="1" customWidth="1"/>
    <col min="9" max="16380" width="8.725" style="1"/>
    <col min="16381" max="16384" width="9" style="1"/>
  </cols>
  <sheetData>
    <row r="1" ht="24" customHeight="1" spans="1:5">
      <c r="A1" s="66" t="s">
        <v>24</v>
      </c>
      <c r="B1" s="66"/>
      <c r="C1" s="66"/>
      <c r="D1" s="66"/>
      <c r="E1" s="66"/>
    </row>
    <row r="2" ht="22.65" customHeight="1" spans="1:5">
      <c r="A2" s="3" t="s">
        <v>25</v>
      </c>
      <c r="B2" s="4" t="s">
        <v>14</v>
      </c>
      <c r="C2" s="4"/>
      <c r="D2" s="4"/>
      <c r="E2" s="4"/>
    </row>
    <row r="3" ht="15.4" customHeight="1" spans="1:8">
      <c r="A3" s="6" t="s">
        <v>4</v>
      </c>
      <c r="B3" s="6" t="s">
        <v>26</v>
      </c>
      <c r="C3" s="6" t="s">
        <v>27</v>
      </c>
      <c r="D3" s="6" t="s">
        <v>28</v>
      </c>
      <c r="E3" s="6" t="s">
        <v>29</v>
      </c>
      <c r="F3" s="13" t="s">
        <v>30</v>
      </c>
      <c r="G3" s="8" t="s">
        <v>31</v>
      </c>
      <c r="H3" s="9"/>
    </row>
    <row r="4" ht="15.4" customHeight="1" spans="1:8">
      <c r="A4" s="11"/>
      <c r="B4" s="11"/>
      <c r="C4" s="11"/>
      <c r="D4" s="11"/>
      <c r="E4" s="11"/>
      <c r="F4" s="13"/>
      <c r="G4" s="12" t="s">
        <v>32</v>
      </c>
      <c r="H4" s="13" t="s">
        <v>33</v>
      </c>
    </row>
    <row r="5" ht="15.4" customHeight="1" spans="1:8">
      <c r="A5" s="47" t="s">
        <v>9</v>
      </c>
      <c r="B5" s="15" t="s">
        <v>34</v>
      </c>
      <c r="C5" s="15"/>
      <c r="D5" s="15"/>
      <c r="E5" s="15"/>
      <c r="F5" s="48"/>
      <c r="G5" s="48"/>
      <c r="H5" s="48"/>
    </row>
    <row r="6" ht="27" customHeight="1" spans="1:8">
      <c r="A6" s="53" t="s">
        <v>35</v>
      </c>
      <c r="B6" s="39" t="s">
        <v>495</v>
      </c>
      <c r="C6" s="21" t="s">
        <v>496</v>
      </c>
      <c r="D6" s="21" t="s">
        <v>497</v>
      </c>
      <c r="E6" s="26" t="s">
        <v>41</v>
      </c>
      <c r="F6" s="67">
        <v>2482</v>
      </c>
      <c r="G6" s="54"/>
      <c r="H6" s="54"/>
    </row>
    <row r="7" ht="15.4" hidden="1" customHeight="1" spans="1:8">
      <c r="A7" s="53" t="s">
        <v>54</v>
      </c>
      <c r="B7" s="39" t="s">
        <v>101</v>
      </c>
      <c r="C7" s="39"/>
      <c r="D7" s="39"/>
      <c r="E7" s="39"/>
      <c r="F7" s="54"/>
      <c r="G7" s="54"/>
      <c r="H7" s="54" t="e">
        <f>#REF!</f>
        <v>#REF!</v>
      </c>
    </row>
    <row r="8" ht="15.4" hidden="1" customHeight="1" spans="1:8">
      <c r="A8" s="53" t="s">
        <v>74</v>
      </c>
      <c r="B8" s="39" t="s">
        <v>103</v>
      </c>
      <c r="C8" s="39"/>
      <c r="D8" s="39"/>
      <c r="E8" s="39"/>
      <c r="F8" s="54"/>
      <c r="G8" s="54"/>
      <c r="H8" s="54" t="e">
        <f>#REF!</f>
        <v>#REF!</v>
      </c>
    </row>
    <row r="9" ht="15.4" hidden="1" customHeight="1" spans="1:8">
      <c r="A9" s="53" t="s">
        <v>76</v>
      </c>
      <c r="B9" s="39" t="s">
        <v>105</v>
      </c>
      <c r="C9" s="39"/>
      <c r="D9" s="39"/>
      <c r="E9" s="39"/>
      <c r="F9" s="54"/>
      <c r="G9" s="54"/>
      <c r="H9" s="54" t="e">
        <f>#REF!</f>
        <v>#REF!</v>
      </c>
    </row>
    <row r="10" ht="15.4" hidden="1" customHeight="1" spans="1:8">
      <c r="A10" s="53" t="s">
        <v>81</v>
      </c>
      <c r="B10" s="39" t="s">
        <v>107</v>
      </c>
      <c r="C10" s="39"/>
      <c r="D10" s="39"/>
      <c r="E10" s="39"/>
      <c r="F10" s="54"/>
      <c r="G10" s="54"/>
      <c r="H10" s="54" t="e">
        <f>#REF!</f>
        <v>#REF!</v>
      </c>
    </row>
    <row r="11" ht="15.4" hidden="1" customHeight="1" spans="1:8">
      <c r="A11" s="53" t="s">
        <v>85</v>
      </c>
      <c r="B11" s="39" t="s">
        <v>109</v>
      </c>
      <c r="C11" s="39"/>
      <c r="D11" s="39"/>
      <c r="E11" s="39"/>
      <c r="F11" s="54"/>
      <c r="G11" s="54"/>
      <c r="H11" s="54" t="e">
        <f>#REF!</f>
        <v>#REF!</v>
      </c>
    </row>
    <row r="12" ht="15.4" customHeight="1" spans="1:8">
      <c r="A12" s="47" t="s">
        <v>11</v>
      </c>
      <c r="B12" s="15" t="s">
        <v>110</v>
      </c>
      <c r="C12" s="15"/>
      <c r="D12" s="15"/>
      <c r="E12" s="15"/>
      <c r="F12" s="48"/>
      <c r="G12" s="48"/>
      <c r="H12" s="48">
        <f>H13</f>
        <v>6069.38569463941</v>
      </c>
    </row>
    <row r="13" ht="30" customHeight="1" spans="1:8">
      <c r="A13" s="49" t="s">
        <v>111</v>
      </c>
      <c r="B13" s="33" t="s">
        <v>112</v>
      </c>
      <c r="C13" s="34" t="s">
        <v>498</v>
      </c>
      <c r="D13" s="34" t="s">
        <v>114</v>
      </c>
      <c r="E13" s="33"/>
      <c r="F13" s="52"/>
      <c r="G13" s="52"/>
      <c r="H13" s="52">
        <v>6069.38569463941</v>
      </c>
    </row>
    <row r="14" ht="15.4" customHeight="1" spans="1:8">
      <c r="A14" s="53" t="s">
        <v>115</v>
      </c>
      <c r="B14" s="39" t="s">
        <v>116</v>
      </c>
      <c r="C14" s="39"/>
      <c r="D14" s="39"/>
      <c r="E14" s="39"/>
      <c r="F14" s="30"/>
      <c r="G14" s="30"/>
      <c r="H14" s="30"/>
    </row>
    <row r="15" ht="15.4" customHeight="1" spans="1:8">
      <c r="A15" s="53" t="s">
        <v>13</v>
      </c>
      <c r="B15" s="39" t="s">
        <v>117</v>
      </c>
      <c r="C15" s="39"/>
      <c r="D15" s="39"/>
      <c r="E15" s="39"/>
      <c r="F15" s="30"/>
      <c r="G15" s="30"/>
      <c r="H15" s="54"/>
    </row>
    <row r="16" ht="15.4" customHeight="1" spans="1:8">
      <c r="A16" s="47" t="s">
        <v>15</v>
      </c>
      <c r="B16" s="15" t="s">
        <v>118</v>
      </c>
      <c r="C16" s="15"/>
      <c r="D16" s="15"/>
      <c r="E16" s="15"/>
      <c r="F16" s="48"/>
      <c r="G16" s="48"/>
      <c r="H16" s="48"/>
    </row>
    <row r="17" ht="15.4" hidden="1" customHeight="1" spans="1:8">
      <c r="A17" s="53" t="s">
        <v>488</v>
      </c>
      <c r="B17" s="39" t="s">
        <v>499</v>
      </c>
      <c r="C17" s="39"/>
      <c r="D17" s="39"/>
      <c r="E17" s="39"/>
      <c r="F17" s="54"/>
      <c r="G17" s="54"/>
      <c r="H17" s="54"/>
    </row>
    <row r="18" ht="15.4" customHeight="1" spans="1:8">
      <c r="A18" s="14" t="s">
        <v>119</v>
      </c>
      <c r="B18" s="64"/>
      <c r="C18" s="64"/>
      <c r="D18" s="64"/>
      <c r="E18" s="64"/>
      <c r="F18" s="48"/>
      <c r="G18" s="48"/>
      <c r="H18" s="48">
        <v>519462.95</v>
      </c>
    </row>
  </sheetData>
  <mergeCells count="8">
    <mergeCell ref="G3:H3"/>
    <mergeCell ref="A18:E18"/>
    <mergeCell ref="A3:A4"/>
    <mergeCell ref="B3:B4"/>
    <mergeCell ref="C3:C4"/>
    <mergeCell ref="D3:D4"/>
    <mergeCell ref="E3:E4"/>
    <mergeCell ref="F3:F4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I18" sqref="I18"/>
    </sheetView>
  </sheetViews>
  <sheetFormatPr defaultColWidth="9" defaultRowHeight="11.25"/>
  <cols>
    <col min="1" max="1" width="11.725" style="1" customWidth="1"/>
    <col min="2" max="2" width="19.9083333333333" style="1" customWidth="1"/>
    <col min="3" max="4" width="12.5416666666667" style="1" customWidth="1"/>
    <col min="5" max="5" width="4" style="1" customWidth="1"/>
    <col min="6" max="6" width="13.3666666666667" style="1" customWidth="1"/>
    <col min="7" max="7" width="8.725" style="1"/>
    <col min="8" max="8" width="14.8166666666667" style="1" customWidth="1"/>
    <col min="9" max="16380" width="8.725" style="1"/>
    <col min="16381" max="16384" width="9" style="1"/>
  </cols>
  <sheetData>
    <row r="1" ht="24" customHeight="1" spans="1:5">
      <c r="A1" s="2" t="s">
        <v>24</v>
      </c>
      <c r="B1" s="2"/>
      <c r="C1" s="2"/>
      <c r="D1" s="2"/>
      <c r="E1" s="2"/>
    </row>
    <row r="2" ht="22.65" customHeight="1" spans="1:5">
      <c r="A2" s="3" t="s">
        <v>25</v>
      </c>
      <c r="B2" s="4" t="s">
        <v>16</v>
      </c>
      <c r="C2" s="4"/>
      <c r="D2" s="4"/>
      <c r="E2" s="4"/>
    </row>
    <row r="3" ht="15.4" customHeight="1" spans="1:8">
      <c r="A3" s="6" t="s">
        <v>4</v>
      </c>
      <c r="B3" s="6" t="s">
        <v>26</v>
      </c>
      <c r="C3" s="6" t="s">
        <v>27</v>
      </c>
      <c r="D3" s="6" t="s">
        <v>28</v>
      </c>
      <c r="E3" s="6" t="s">
        <v>29</v>
      </c>
      <c r="F3" s="13" t="s">
        <v>30</v>
      </c>
      <c r="G3" s="8" t="s">
        <v>31</v>
      </c>
      <c r="H3" s="9"/>
    </row>
    <row r="4" ht="15.4" customHeight="1" spans="1:8">
      <c r="A4" s="11"/>
      <c r="B4" s="11"/>
      <c r="C4" s="11"/>
      <c r="D4" s="11"/>
      <c r="E4" s="11"/>
      <c r="F4" s="13"/>
      <c r="G4" s="12" t="s">
        <v>32</v>
      </c>
      <c r="H4" s="13" t="s">
        <v>33</v>
      </c>
    </row>
    <row r="5" ht="15.4" customHeight="1" spans="1:8">
      <c r="A5" s="47" t="s">
        <v>9</v>
      </c>
      <c r="B5" s="15" t="s">
        <v>34</v>
      </c>
      <c r="C5" s="15"/>
      <c r="D5" s="15"/>
      <c r="E5" s="15"/>
      <c r="F5" s="17"/>
      <c r="G5" s="17"/>
      <c r="H5" s="48"/>
    </row>
    <row r="6" ht="34.5" customHeight="1" spans="1:8">
      <c r="A6" s="49" t="s">
        <v>35</v>
      </c>
      <c r="B6" s="33" t="s">
        <v>500</v>
      </c>
      <c r="C6" s="34" t="s">
        <v>501</v>
      </c>
      <c r="D6" s="34" t="s">
        <v>502</v>
      </c>
      <c r="E6" s="50" t="s">
        <v>262</v>
      </c>
      <c r="F6" s="51">
        <v>1738986</v>
      </c>
      <c r="G6" s="52"/>
      <c r="H6" s="52"/>
    </row>
    <row r="7" ht="15.4" customHeight="1" spans="1:8">
      <c r="A7" s="53" t="s">
        <v>54</v>
      </c>
      <c r="B7" s="39" t="s">
        <v>101</v>
      </c>
      <c r="C7" s="39"/>
      <c r="D7" s="39"/>
      <c r="E7" s="39"/>
      <c r="F7" s="54">
        <v>1738986</v>
      </c>
      <c r="G7" s="55"/>
      <c r="H7" s="54"/>
    </row>
    <row r="8" ht="15.4" customHeight="1" spans="1:8">
      <c r="A8" s="53" t="s">
        <v>74</v>
      </c>
      <c r="B8" s="39" t="s">
        <v>103</v>
      </c>
      <c r="C8" s="39"/>
      <c r="D8" s="39"/>
      <c r="E8" s="39"/>
      <c r="F8" s="54">
        <v>1738986</v>
      </c>
      <c r="G8" s="55"/>
      <c r="H8" s="54"/>
    </row>
    <row r="9" ht="15.4" customHeight="1" spans="1:8">
      <c r="A9" s="53" t="s">
        <v>76</v>
      </c>
      <c r="B9" s="39" t="s">
        <v>105</v>
      </c>
      <c r="C9" s="39"/>
      <c r="D9" s="39"/>
      <c r="E9" s="39"/>
      <c r="F9" s="54">
        <v>1738986</v>
      </c>
      <c r="G9" s="55"/>
      <c r="H9" s="54"/>
    </row>
    <row r="10" ht="15.4" customHeight="1" spans="1:8">
      <c r="A10" s="53" t="s">
        <v>81</v>
      </c>
      <c r="B10" s="39" t="s">
        <v>107</v>
      </c>
      <c r="C10" s="39"/>
      <c r="D10" s="39"/>
      <c r="E10" s="39"/>
      <c r="F10" s="54">
        <v>1738986</v>
      </c>
      <c r="G10" s="55"/>
      <c r="H10" s="54"/>
    </row>
    <row r="11" ht="15.4" customHeight="1" spans="1:8">
      <c r="A11" s="53" t="s">
        <v>85</v>
      </c>
      <c r="B11" s="39" t="s">
        <v>109</v>
      </c>
      <c r="C11" s="39"/>
      <c r="D11" s="39"/>
      <c r="E11" s="39"/>
      <c r="F11" s="54"/>
      <c r="G11" s="56"/>
      <c r="H11" s="54"/>
    </row>
    <row r="12" ht="15.4" customHeight="1" spans="1:9">
      <c r="A12" s="47" t="s">
        <v>11</v>
      </c>
      <c r="B12" s="15" t="s">
        <v>110</v>
      </c>
      <c r="C12" s="15"/>
      <c r="D12" s="15"/>
      <c r="E12" s="15"/>
      <c r="F12" s="57"/>
      <c r="G12" s="57"/>
      <c r="H12" s="48">
        <f>H13</f>
        <v>9581.2</v>
      </c>
      <c r="I12" s="65"/>
    </row>
    <row r="13" ht="15.4" customHeight="1" spans="1:8">
      <c r="A13" s="49" t="s">
        <v>111</v>
      </c>
      <c r="B13" s="33" t="s">
        <v>112</v>
      </c>
      <c r="C13" s="34" t="s">
        <v>498</v>
      </c>
      <c r="D13" s="34" t="s">
        <v>114</v>
      </c>
      <c r="E13" s="33"/>
      <c r="F13" s="58"/>
      <c r="G13" s="59">
        <v>0.015</v>
      </c>
      <c r="H13" s="52">
        <v>9581.2</v>
      </c>
    </row>
    <row r="14" ht="15.4" customHeight="1" spans="1:8">
      <c r="A14" s="53" t="s">
        <v>115</v>
      </c>
      <c r="B14" s="39" t="s">
        <v>116</v>
      </c>
      <c r="C14" s="39"/>
      <c r="D14" s="39"/>
      <c r="E14" s="39"/>
      <c r="F14" s="30"/>
      <c r="G14" s="30"/>
      <c r="H14" s="30"/>
    </row>
    <row r="15" ht="15.4" customHeight="1" spans="1:8">
      <c r="A15" s="53" t="s">
        <v>13</v>
      </c>
      <c r="B15" s="39" t="s">
        <v>117</v>
      </c>
      <c r="C15" s="39"/>
      <c r="D15" s="39"/>
      <c r="E15" s="39"/>
      <c r="F15" s="30"/>
      <c r="G15" s="30"/>
      <c r="H15" s="54"/>
    </row>
    <row r="16" ht="15.4" customHeight="1" spans="1:8">
      <c r="A16" s="47" t="s">
        <v>15</v>
      </c>
      <c r="B16" s="15" t="s">
        <v>118</v>
      </c>
      <c r="C16" s="15"/>
      <c r="D16" s="15"/>
      <c r="E16" s="15"/>
      <c r="F16" s="60"/>
      <c r="G16" s="61">
        <v>0.06</v>
      </c>
      <c r="H16" s="62"/>
    </row>
    <row r="17" ht="15.4" hidden="1" customHeight="1" spans="1:8">
      <c r="A17" s="53" t="s">
        <v>488</v>
      </c>
      <c r="B17" s="39" t="s">
        <v>499</v>
      </c>
      <c r="C17" s="39"/>
      <c r="D17" s="39"/>
      <c r="E17" s="39"/>
      <c r="F17" s="57"/>
      <c r="G17" s="57"/>
      <c r="H17" s="63"/>
    </row>
    <row r="18" ht="15.4" customHeight="1" spans="1:8">
      <c r="A18" s="14" t="s">
        <v>119</v>
      </c>
      <c r="B18" s="64"/>
      <c r="C18" s="64"/>
      <c r="D18" s="64"/>
      <c r="E18" s="64"/>
      <c r="F18" s="57"/>
      <c r="G18" s="57"/>
      <c r="H18" s="62">
        <v>749265.87</v>
      </c>
    </row>
  </sheetData>
  <mergeCells count="9">
    <mergeCell ref="A1:E1"/>
    <mergeCell ref="G3:H3"/>
    <mergeCell ref="A18:E18"/>
    <mergeCell ref="A3:A4"/>
    <mergeCell ref="B3:B4"/>
    <mergeCell ref="C3:C4"/>
    <mergeCell ref="D3:D4"/>
    <mergeCell ref="E3:E4"/>
    <mergeCell ref="F3:F4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1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J9" sqref="J9"/>
    </sheetView>
  </sheetViews>
  <sheetFormatPr defaultColWidth="9" defaultRowHeight="11.25" outlineLevelCol="7"/>
  <cols>
    <col min="1" max="1" width="11.725" style="1" customWidth="1"/>
    <col min="2" max="2" width="13.8166666666667" style="1" customWidth="1"/>
    <col min="3" max="3" width="16.8166666666667" style="1" customWidth="1"/>
    <col min="4" max="4" width="20.6333333333333" style="1" customWidth="1"/>
    <col min="5" max="5" width="5.18333333333333" style="1" customWidth="1"/>
    <col min="6" max="6" width="11.8166666666667" style="1" customWidth="1"/>
    <col min="7" max="7" width="8.725" style="1"/>
    <col min="8" max="8" width="14.9083333333333" style="1" customWidth="1"/>
    <col min="9" max="9" width="8.875" style="1"/>
    <col min="10" max="16380" width="8.725" style="1"/>
    <col min="16381" max="16384" width="9" style="1"/>
  </cols>
  <sheetData>
    <row r="1" ht="24" customHeight="1" spans="1:5">
      <c r="A1" s="2" t="s">
        <v>24</v>
      </c>
      <c r="B1" s="2"/>
      <c r="C1" s="2"/>
      <c r="D1" s="2"/>
      <c r="E1" s="2"/>
    </row>
    <row r="2" ht="22.65" customHeight="1" spans="1:5">
      <c r="A2" s="3" t="s">
        <v>25</v>
      </c>
      <c r="B2" s="4"/>
      <c r="C2" s="4" t="s">
        <v>21</v>
      </c>
      <c r="D2" s="4"/>
      <c r="E2" s="4"/>
    </row>
    <row r="3" ht="15.4" customHeight="1" spans="1:8">
      <c r="A3" s="5" t="s">
        <v>4</v>
      </c>
      <c r="B3" s="6" t="s">
        <v>26</v>
      </c>
      <c r="C3" s="6" t="s">
        <v>27</v>
      </c>
      <c r="D3" s="6" t="s">
        <v>28</v>
      </c>
      <c r="E3" s="6" t="s">
        <v>29</v>
      </c>
      <c r="F3" s="7" t="s">
        <v>30</v>
      </c>
      <c r="G3" s="8" t="s">
        <v>31</v>
      </c>
      <c r="H3" s="9"/>
    </row>
    <row r="4" ht="15.4" customHeight="1" spans="1:8">
      <c r="A4" s="10"/>
      <c r="B4" s="11"/>
      <c r="C4" s="11"/>
      <c r="D4" s="11"/>
      <c r="E4" s="11"/>
      <c r="F4" s="7"/>
      <c r="G4" s="12" t="s">
        <v>32</v>
      </c>
      <c r="H4" s="13" t="s">
        <v>33</v>
      </c>
    </row>
    <row r="5" ht="15.4" customHeight="1" spans="1:8">
      <c r="A5" s="14" t="s">
        <v>9</v>
      </c>
      <c r="B5" s="15" t="s">
        <v>34</v>
      </c>
      <c r="C5" s="15"/>
      <c r="D5" s="15"/>
      <c r="E5" s="15"/>
      <c r="F5" s="16"/>
      <c r="G5" s="17"/>
      <c r="H5" s="18"/>
    </row>
    <row r="6" ht="34.5" customHeight="1" spans="1:8">
      <c r="A6" s="19">
        <v>1</v>
      </c>
      <c r="B6" s="20"/>
      <c r="C6" s="21" t="s">
        <v>503</v>
      </c>
      <c r="D6" s="21" t="s">
        <v>504</v>
      </c>
      <c r="E6" s="22" t="s">
        <v>262</v>
      </c>
      <c r="F6" s="23">
        <v>64127</v>
      </c>
      <c r="G6" s="24"/>
      <c r="H6" s="25"/>
    </row>
    <row r="7" ht="34.5" customHeight="1" spans="1:8">
      <c r="A7" s="19">
        <v>2</v>
      </c>
      <c r="B7" s="20"/>
      <c r="C7" s="21" t="s">
        <v>505</v>
      </c>
      <c r="D7" s="21" t="s">
        <v>506</v>
      </c>
      <c r="E7" s="26" t="s">
        <v>89</v>
      </c>
      <c r="F7" s="23">
        <v>3650</v>
      </c>
      <c r="G7" s="24"/>
      <c r="H7" s="25"/>
    </row>
    <row r="8" ht="34.5" customHeight="1" spans="1:8">
      <c r="A8" s="19">
        <v>3</v>
      </c>
      <c r="B8" s="20"/>
      <c r="C8" s="21" t="s">
        <v>507</v>
      </c>
      <c r="D8" s="21" t="s">
        <v>508</v>
      </c>
      <c r="E8" s="26" t="s">
        <v>509</v>
      </c>
      <c r="F8" s="23">
        <v>8320</v>
      </c>
      <c r="G8" s="24"/>
      <c r="H8" s="25"/>
    </row>
    <row r="9" ht="34.5" customHeight="1" spans="1:8">
      <c r="A9" s="19">
        <v>4</v>
      </c>
      <c r="B9" s="20"/>
      <c r="C9" s="21" t="s">
        <v>510</v>
      </c>
      <c r="D9" s="21" t="s">
        <v>508</v>
      </c>
      <c r="E9" s="26" t="s">
        <v>511</v>
      </c>
      <c r="F9" s="23">
        <v>10400</v>
      </c>
      <c r="G9" s="24"/>
      <c r="H9" s="25"/>
    </row>
    <row r="10" ht="15.4" hidden="1" customHeight="1" spans="1:8">
      <c r="A10" s="27" t="s">
        <v>35</v>
      </c>
      <c r="B10" s="28" t="s">
        <v>101</v>
      </c>
      <c r="C10" s="28"/>
      <c r="D10" s="28"/>
      <c r="E10" s="28"/>
      <c r="F10" s="29"/>
      <c r="G10" s="30"/>
      <c r="H10" s="30"/>
    </row>
    <row r="11" ht="15.4" hidden="1" customHeight="1" spans="1:8">
      <c r="A11" s="27" t="s">
        <v>54</v>
      </c>
      <c r="B11" s="28" t="s">
        <v>103</v>
      </c>
      <c r="C11" s="28"/>
      <c r="D11" s="28"/>
      <c r="E11" s="28"/>
      <c r="F11" s="29"/>
      <c r="G11" s="30"/>
      <c r="H11" s="30"/>
    </row>
    <row r="12" ht="15.4" hidden="1" customHeight="1" spans="1:8">
      <c r="A12" s="27" t="s">
        <v>74</v>
      </c>
      <c r="B12" s="28" t="s">
        <v>105</v>
      </c>
      <c r="C12" s="28"/>
      <c r="D12" s="28"/>
      <c r="E12" s="28"/>
      <c r="F12" s="29"/>
      <c r="G12" s="30"/>
      <c r="H12" s="30"/>
    </row>
    <row r="13" ht="15.4" hidden="1" customHeight="1" spans="1:8">
      <c r="A13" s="27" t="s">
        <v>76</v>
      </c>
      <c r="B13" s="28" t="s">
        <v>107</v>
      </c>
      <c r="C13" s="28"/>
      <c r="D13" s="28"/>
      <c r="E13" s="28"/>
      <c r="F13" s="29"/>
      <c r="G13" s="30"/>
      <c r="H13" s="30"/>
    </row>
    <row r="14" ht="15.4" hidden="1" customHeight="1" spans="1:8">
      <c r="A14" s="27" t="s">
        <v>81</v>
      </c>
      <c r="B14" s="28" t="s">
        <v>109</v>
      </c>
      <c r="C14" s="28"/>
      <c r="D14" s="28"/>
      <c r="E14" s="28"/>
      <c r="F14" s="29"/>
      <c r="G14" s="30"/>
      <c r="H14" s="30"/>
    </row>
    <row r="15" ht="15.4" customHeight="1" spans="1:8">
      <c r="A15" s="14" t="s">
        <v>11</v>
      </c>
      <c r="B15" s="15" t="s">
        <v>110</v>
      </c>
      <c r="C15" s="15"/>
      <c r="D15" s="15"/>
      <c r="E15" s="15"/>
      <c r="F15" s="16"/>
      <c r="G15" s="31"/>
      <c r="H15" s="18">
        <f>H16</f>
        <v>13457.5106568437</v>
      </c>
    </row>
    <row r="16" ht="29" customHeight="1" spans="1:8">
      <c r="A16" s="32" t="s">
        <v>111</v>
      </c>
      <c r="B16" s="33" t="s">
        <v>112</v>
      </c>
      <c r="C16" s="34" t="s">
        <v>498</v>
      </c>
      <c r="D16" s="34" t="s">
        <v>114</v>
      </c>
      <c r="E16" s="33"/>
      <c r="F16" s="35"/>
      <c r="G16" s="36">
        <v>0.015</v>
      </c>
      <c r="H16" s="37">
        <v>13457.5106568437</v>
      </c>
    </row>
    <row r="17" ht="15.4" customHeight="1" spans="1:8">
      <c r="A17" s="38" t="s">
        <v>115</v>
      </c>
      <c r="B17" s="39" t="s">
        <v>116</v>
      </c>
      <c r="C17" s="39"/>
      <c r="D17" s="39"/>
      <c r="E17" s="39"/>
      <c r="F17" s="29"/>
      <c r="G17" s="40"/>
      <c r="H17" s="41" t="s">
        <v>17</v>
      </c>
    </row>
    <row r="18" ht="15.4" customHeight="1" spans="1:8">
      <c r="A18" s="38" t="s">
        <v>13</v>
      </c>
      <c r="B18" s="39" t="s">
        <v>117</v>
      </c>
      <c r="C18" s="39"/>
      <c r="D18" s="39"/>
      <c r="E18" s="39"/>
      <c r="F18" s="29"/>
      <c r="G18" s="40"/>
      <c r="H18" s="41"/>
    </row>
    <row r="19" ht="15.4" customHeight="1" spans="1:8">
      <c r="A19" s="14" t="s">
        <v>15</v>
      </c>
      <c r="B19" s="15" t="s">
        <v>118</v>
      </c>
      <c r="C19" s="15"/>
      <c r="D19" s="42" t="s">
        <v>117</v>
      </c>
      <c r="E19" s="15"/>
      <c r="F19" s="43"/>
      <c r="G19" s="44">
        <v>0.06</v>
      </c>
      <c r="H19" s="18"/>
    </row>
    <row r="20" ht="15.4" customHeight="1" spans="1:8">
      <c r="A20" s="45" t="s">
        <v>119</v>
      </c>
      <c r="B20" s="45"/>
      <c r="C20" s="45"/>
      <c r="D20" s="45"/>
      <c r="E20" s="45"/>
      <c r="F20" s="43"/>
      <c r="G20" s="46"/>
      <c r="H20" s="18">
        <v>1070295.57</v>
      </c>
    </row>
  </sheetData>
  <mergeCells count="9">
    <mergeCell ref="A1:E1"/>
    <mergeCell ref="G3:H3"/>
    <mergeCell ref="A20:B20"/>
    <mergeCell ref="A3:A4"/>
    <mergeCell ref="B3:B4"/>
    <mergeCell ref="C3:C4"/>
    <mergeCell ref="D3:D4"/>
    <mergeCell ref="E3:E4"/>
    <mergeCell ref="F3:F4"/>
  </mergeCells>
  <printOptions horizontalCentered="1"/>
  <pageMargins left="0.51968541666667" right="0.51968541666667" top="0.74803125" bottom="0" header="0" footer="0"/>
  <pageSetup paperSize="9" orientation="portrait"/>
  <headerFooter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建设项目招标控制价汇总表</vt:lpstr>
      <vt:lpstr>1.道路清扫保洁部分项目费用审核表</vt:lpstr>
      <vt:lpstr>2.绿化</vt:lpstr>
      <vt:lpstr>3.河涌</vt:lpstr>
      <vt:lpstr>4.牛皮癣</vt:lpstr>
      <vt:lpstr>5.大雁村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建东</cp:lastModifiedBy>
  <dcterms:created xsi:type="dcterms:W3CDTF">2023-05-12T11:15:00Z</dcterms:created>
  <dcterms:modified xsi:type="dcterms:W3CDTF">2025-06-17T02:56:44Z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962E04FDF9074F71B3B2748E5E3D11A8_12</vt:lpwstr>
  </property>
</Properties>
</file>